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erverdc\Carpetas Usuarios\SISTEMA GESTION CALIDAD _VF\FORMULARIOS DE PROCEDIMIENTOS\P-GO-8.1\"/>
    </mc:Choice>
  </mc:AlternateContent>
  <xr:revisionPtr revIDLastSave="0" documentId="13_ncr:1_{A791E3FF-992C-4627-B6E4-BF362E429A8B}" xr6:coauthVersionLast="47" xr6:coauthVersionMax="47" xr10:uidLastSave="{00000000-0000-0000-0000-000000000000}"/>
  <bookViews>
    <workbookView xWindow="-108" yWindow="-108" windowWidth="23256" windowHeight="12456" tabRatio="857" xr2:uid="{DE2A8B2A-9F13-4C2D-9CF6-28B346045203}"/>
  </bookViews>
  <sheets>
    <sheet name="Form 3-Presupuesto Proyecto-VF" sheetId="27" r:id="rId1"/>
    <sheet name="Form 3 - Instructivo  Pres Proy" sheetId="26" r:id="rId2"/>
    <sheet name="Form 3-Codificador Pre" sheetId="17" r:id="rId3"/>
  </sheets>
  <definedNames>
    <definedName name="_____ACT1">#REF!</definedName>
    <definedName name="_____ACT2">#REF!</definedName>
    <definedName name="_____VLR1">(#REF!)</definedName>
    <definedName name="____ACT1">#REF!</definedName>
    <definedName name="____ACT2">#REF!</definedName>
    <definedName name="____VLR1">(#REF!)</definedName>
    <definedName name="___ACT1">#REF!</definedName>
    <definedName name="___ACT2">#REF!</definedName>
    <definedName name="___VLR1">(#REF!)</definedName>
    <definedName name="__ACT1">#REF!</definedName>
    <definedName name="__ACT2">#REF!</definedName>
    <definedName name="__POA2">#REF!</definedName>
    <definedName name="__VLR1">(#REF!)</definedName>
    <definedName name="_2">#REF!</definedName>
    <definedName name="_6">#REF!</definedName>
    <definedName name="_ACT1">#REF!</definedName>
    <definedName name="_ACT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xlnm._FilterDatabase" localSheetId="2" hidden="1">'Form 3-Codificador Pre'!$B$6:$D$6</definedName>
    <definedName name="_POA2">#REF!</definedName>
    <definedName name="_POAAAA">#REF!</definedName>
    <definedName name="_VLR1">(#REF!)</definedName>
    <definedName name="aaa">#REF!</definedName>
    <definedName name="AAAAAA">#REF!</definedName>
    <definedName name="ACUM">#REF!</definedName>
    <definedName name="ACUM1">(#REF!)</definedName>
    <definedName name="ACUM2">#REF!</definedName>
    <definedName name="alo">#REF!</definedName>
    <definedName name="_xlnm.Database">#REF!</definedName>
    <definedName name="e">#REF!</definedName>
    <definedName name="ffff">#REF!</definedName>
    <definedName name="Garfico1">#REF!</definedName>
    <definedName name="GGGGGGG">#REF!</definedName>
    <definedName name="GRAFI">#REF!</definedName>
    <definedName name="GRAFI1">#REF!</definedName>
    <definedName name="GRAFICO">#REF!</definedName>
    <definedName name="Pal_Workbook_GUID" hidden="1">"8MAZQ1ICKXZHGXFQBCV4XLED"</definedName>
    <definedName name="POA_21">#REF!</definedName>
    <definedName name="Pres">#REF!</definedName>
    <definedName name="PUNT1">#REF!</definedName>
    <definedName name="PUNT2">#REF!</definedName>
    <definedName name="RANGO1">#REF!</definedName>
    <definedName name="Reesumen">#REF!</definedName>
    <definedName name="Resumen">#REF!</definedName>
    <definedName name="resumencito">#REF!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FGH">#REF!</definedName>
    <definedName name="Tabla_asignación">#REF!</definedName>
    <definedName name="Tabla_Recursos">#REF!</definedName>
    <definedName name="TTT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 i="27" l="1"/>
  <c r="H73" i="27"/>
  <c r="G73" i="27"/>
  <c r="E73" i="27"/>
  <c r="E69" i="27"/>
  <c r="E67" i="27"/>
  <c r="E65" i="27"/>
  <c r="E63" i="27"/>
  <c r="E62" i="27"/>
  <c r="E61" i="27" s="1"/>
  <c r="H61" i="27"/>
  <c r="G61" i="27"/>
  <c r="H56" i="27"/>
  <c r="G56" i="27"/>
  <c r="E56" i="27"/>
  <c r="H47" i="27"/>
  <c r="G47" i="27"/>
  <c r="E47" i="27"/>
  <c r="E44" i="27"/>
  <c r="E43" i="27"/>
  <c r="E40" i="27"/>
  <c r="E39" i="27" s="1"/>
  <c r="E36" i="27"/>
  <c r="E35" i="27"/>
  <c r="E34" i="27" s="1"/>
  <c r="H34" i="27"/>
  <c r="G34" i="27"/>
  <c r="E30" i="27"/>
  <c r="E29" i="27"/>
  <c r="E26" i="27"/>
  <c r="E25" i="27"/>
  <c r="E22" i="27"/>
  <c r="E19" i="27"/>
  <c r="E18" i="27"/>
  <c r="E15" i="27"/>
  <c r="E12" i="27"/>
  <c r="E11" i="27" s="1"/>
  <c r="E10" i="27" s="1"/>
  <c r="H10" i="27"/>
  <c r="G10" i="27"/>
  <c r="G86" i="27" l="1"/>
  <c r="H86" i="27"/>
  <c r="I34" i="27"/>
  <c r="I10" i="27"/>
  <c r="E33" i="27"/>
  <c r="I61" i="27"/>
  <c r="I56" i="27"/>
  <c r="I47" i="27"/>
  <c r="E71" i="27" l="1"/>
  <c r="E86" i="27" s="1"/>
  <c r="F73" i="27" l="1"/>
  <c r="I86" i="27"/>
  <c r="F34" i="27"/>
  <c r="F47" i="27"/>
  <c r="F56" i="27"/>
  <c r="F10" i="27"/>
  <c r="F61" i="27"/>
  <c r="F33" i="27"/>
  <c r="F86" i="27" l="1"/>
</calcChain>
</file>

<file path=xl/sharedStrings.xml><?xml version="1.0" encoding="utf-8"?>
<sst xmlns="http://schemas.openxmlformats.org/spreadsheetml/2006/main" count="259" uniqueCount="184">
  <si>
    <t>[Título del Proyecto]</t>
  </si>
  <si>
    <t>PRESUPUESTO</t>
  </si>
  <si>
    <t xml:space="preserve">TOTAL </t>
  </si>
  <si>
    <t>En Efectivo</t>
  </si>
  <si>
    <t>En Especie</t>
  </si>
  <si>
    <t>Código</t>
  </si>
  <si>
    <t>COSTOS DIRECTOS DEL PROYECTO</t>
  </si>
  <si>
    <t>Plan de Comunicación del Proyecto</t>
  </si>
  <si>
    <t>Equipo Rodante (solo con contrapartida)</t>
  </si>
  <si>
    <t>Mobiliario y Equipo de Oficina (solo con contrapartida)</t>
  </si>
  <si>
    <t>Equipo de Computo</t>
  </si>
  <si>
    <t>Equipo de Campo</t>
  </si>
  <si>
    <t xml:space="preserve">Taller de Cierre del Proyecto </t>
  </si>
  <si>
    <t>Alquiler de Equipo</t>
  </si>
  <si>
    <t>Alquiler de Local</t>
  </si>
  <si>
    <t>Papelería y Útiles de Oficina</t>
  </si>
  <si>
    <t>Cargos Bancarios</t>
  </si>
  <si>
    <t>Gastos de Personal Administrativo</t>
  </si>
  <si>
    <t>Energía Eléctrica</t>
  </si>
  <si>
    <t>%</t>
  </si>
  <si>
    <t>Nombre: _______________________________________</t>
  </si>
  <si>
    <t>Firma: _________________________________________</t>
  </si>
  <si>
    <t>Cargo: ________________________________________</t>
  </si>
  <si>
    <t>Nombre, firma y cargo de la persona en la organización proponente responsable por la autorización/aprobación del presupuesto del proyecto.</t>
  </si>
  <si>
    <t>Fecha: ________________________________________</t>
  </si>
  <si>
    <t>Equipo de Comunicación y Audiovisual</t>
  </si>
  <si>
    <t>Equipo de Campo (Herramientas)</t>
  </si>
  <si>
    <t>Salarios</t>
  </si>
  <si>
    <t>Código Presupuestario Proyecto</t>
  </si>
  <si>
    <t>Plan de Cuentas Presupuestarias</t>
  </si>
  <si>
    <t>Descripción del Gasto</t>
  </si>
  <si>
    <t>Herramientas y equipos</t>
  </si>
  <si>
    <t>Adquisición de equipos menores y herramientas</t>
  </si>
  <si>
    <t>Transporte de materiales</t>
  </si>
  <si>
    <t>Costos de traslado de insumos y equipos</t>
  </si>
  <si>
    <t>Seguros del proyecto</t>
  </si>
  <si>
    <t>Pólizas de cobertura contra riesgos</t>
  </si>
  <si>
    <t>Energía eléctrica</t>
  </si>
  <si>
    <t>Internet y comunicaciones</t>
  </si>
  <si>
    <t>Servicios de conectividad y telefonía</t>
  </si>
  <si>
    <t>Publicidad digital</t>
  </si>
  <si>
    <t>Campañas en redes sociales y plataformas online</t>
  </si>
  <si>
    <t>Material promocional</t>
  </si>
  <si>
    <t>Capacitación del personal</t>
  </si>
  <si>
    <t>Auditoría externa</t>
  </si>
  <si>
    <t>Impuestos</t>
  </si>
  <si>
    <t>Honorarios legales</t>
  </si>
  <si>
    <t>Servicios de abogados y asesores legales</t>
  </si>
  <si>
    <t>Servicios de limpieza</t>
  </si>
  <si>
    <t>Seguridad privada</t>
  </si>
  <si>
    <t>Contratación de vigilancia y protección</t>
  </si>
  <si>
    <t>Uniformes</t>
  </si>
  <si>
    <t>Ropa de trabajo para el personal</t>
  </si>
  <si>
    <t>COLUMNA</t>
  </si>
  <si>
    <t>DESCRIPCIÓN</t>
  </si>
  <si>
    <t xml:space="preserve">Viáticos </t>
  </si>
  <si>
    <t>Bienes destinados al funcionamiento administrativo: escritorios, sillas, archivadores, estanterías, mesas de reuniones y otros muebles que facilitan la gestión interna</t>
  </si>
  <si>
    <t xml:space="preserve">Transporte Local  </t>
  </si>
  <si>
    <t xml:space="preserve">Semillas y Plantones  </t>
  </si>
  <si>
    <t xml:space="preserve">Combustibles y Lubricantes  </t>
  </si>
  <si>
    <t xml:space="preserve">Materiales para construcción y Mantenimiento  </t>
  </si>
  <si>
    <t xml:space="preserve">Divulgación y Promoción  </t>
  </si>
  <si>
    <t>Insumos agrícolas, materiales de arte y productos naturales para proyectos comunitarios.</t>
  </si>
  <si>
    <t>Nombre de la actividad a realizar  ( colocar nombre la actividad que se va a realizar )</t>
  </si>
  <si>
    <t>xxx</t>
  </si>
  <si>
    <t>Productos para entregar por el Proyecto [suma del presupuesto de los Productos]</t>
  </si>
  <si>
    <t>Alquiler de autos</t>
  </si>
  <si>
    <t>Alquiler otros</t>
  </si>
  <si>
    <t>Otros alquileres (alarmas, equipos, etc.)</t>
  </si>
  <si>
    <t>Insumos varios para el proyecto</t>
  </si>
  <si>
    <t xml:space="preserve">Partida presupuestaria ( Colocar el nombre del rubro presupuestario que se va a realizar ) </t>
  </si>
  <si>
    <t xml:space="preserve">Solicitud de Financiamiento en Efectivo </t>
  </si>
  <si>
    <t>Bienes materiales, muebles y dispositivos utilizados en una oficina para facilitar las labores administrativas, de gestión y apoyo. Incluye todos aquellos elementos que permiten el desarrollo eficiente de las actividades diarias del personal</t>
  </si>
  <si>
    <t>Equipo de Oficina</t>
  </si>
  <si>
    <t xml:space="preserve">Agua </t>
  </si>
  <si>
    <t xml:space="preserve">Alimentación </t>
  </si>
  <si>
    <t xml:space="preserve">Provisión de comidas para actividades </t>
  </si>
  <si>
    <t xml:space="preserve">Gasto de agua </t>
  </si>
  <si>
    <t>Contracción de alquiler de autos a empresas para desarrollo de logísticas de actividades especiales.</t>
  </si>
  <si>
    <t>Gasto de alquiler de oficina del proyecto</t>
  </si>
  <si>
    <t>Cursos y talleres aprobados por el proyecto</t>
  </si>
  <si>
    <t>Gastos financieros aplicados por el banco por envío o recepción de efectivo en la cuenta utilizada para el proyecto.</t>
  </si>
  <si>
    <t>Gastos de movilidad dentro de la zona de trabajo: combustible, alquiler de vehículos, pasajes, bus, tren o taxis</t>
  </si>
  <si>
    <t xml:space="preserve">Mobiliario de oficina </t>
  </si>
  <si>
    <t xml:space="preserve">Códigos de gastos presupuestarios </t>
  </si>
  <si>
    <t>Gastos para contratación de servicios profesionales que realicen estudios especializados u otras actividades relacionados al proyecto</t>
  </si>
  <si>
    <t>Correo, encomienda y apartado Postal</t>
  </si>
  <si>
    <t xml:space="preserve">Consumo luz  eléctrica en los locales utilizados para la ejecución del proyecto </t>
  </si>
  <si>
    <t>Obligaciones fiscales aprobadas en el proyecto</t>
  </si>
  <si>
    <t>Mantenimiento de Equipo Rodante</t>
  </si>
  <si>
    <t>Mantenimiento y reparación del equipo de computo destinados a conservar en buen estado los equipos informáticos (computadoras, servidores, impresoras, periféricos)</t>
  </si>
  <si>
    <t>Folletos, carteles y publicidad</t>
  </si>
  <si>
    <t xml:space="preserve">Consultoría y honorarios profesionales </t>
  </si>
  <si>
    <t>Mantenimiento de Equipos de Computo</t>
  </si>
  <si>
    <t xml:space="preserve">Mantenimiento de Oficina y Otros </t>
  </si>
  <si>
    <t>Mantenimiento y reparación de las instalaciones de oficina, mobiliario  (reparación de escritorios, sillas y archivadores, mantenimiento de sistemas eléctricos, iluminación y aire acondicionado, limpieza y conservación de espacios comunes, atención a pequeños arreglos que aseguren un entorno laboral adecuado)</t>
  </si>
  <si>
    <t xml:space="preserve">Compra de insumos para ejecución de obras, reparaciones  y mantenimientos de infraestructura requeridas en el proyecto </t>
  </si>
  <si>
    <t>Materiales y útiles de oficina para gestión del proyecto</t>
  </si>
  <si>
    <t xml:space="preserve">Remuneraciones fijas del personal contratado, incluyendo prestaciones sociales  con la Caja del Seguro Social </t>
  </si>
  <si>
    <t>Compra de semillas, insumos y material vegetal para huertos, reforestación o agricultura sostenible.</t>
  </si>
  <si>
    <t xml:space="preserve">Contratación de personal para aseo o empresas para actividades de aseo del proyecto </t>
  </si>
  <si>
    <t>Telecomunicaciones fija y móvil</t>
  </si>
  <si>
    <t>Recursos destinados a cubrir los gastos de viaje y estadía del personal cuando deben desplazarse fuera de su lugar habitual de trabajo para cumplir actividades del proyecto. Incluye, alojamiento, alimentación y otros gastos menores relacionados con la misión.</t>
  </si>
  <si>
    <t xml:space="preserve">Plan de Gestión de Riesgo </t>
  </si>
  <si>
    <t xml:space="preserve">Plan de Gestión Ambiental y Social ( si aplica) </t>
  </si>
  <si>
    <t>Técnico del Proyecto ( Salario mas prestaciones sociales)</t>
  </si>
  <si>
    <t xml:space="preserve">Evaluación Intermedia  y final del proyecto </t>
  </si>
  <si>
    <t>TOTAL PRESUPUESTO DE INVERSIÓN DE COSTO DIRECTO DEL PROYECTO</t>
  </si>
  <si>
    <t>Formulario 3 - Presupuesto del Proyecto</t>
  </si>
  <si>
    <t>Dividir el Total del Presupuesto del Proyecto (I)  entre el Total de Presupuesto del Proyecto E</t>
  </si>
  <si>
    <t xml:space="preserve">Código por  Producto y  Actividad </t>
  </si>
  <si>
    <t xml:space="preserve">Inversión en Equipo y Herramientas </t>
  </si>
  <si>
    <t>Adquisición de equipos y herramientas para el proyecto</t>
  </si>
  <si>
    <t xml:space="preserve">Personal asignado al proyecto </t>
  </si>
  <si>
    <t xml:space="preserve">Contratación de personal para el proyecto </t>
  </si>
  <si>
    <t xml:space="preserve">Seguimiento, Monitoreo y Evaluación del Proyecto </t>
  </si>
  <si>
    <t xml:space="preserve">Gastos administrativos </t>
  </si>
  <si>
    <t>Gastos administrativos de la entidad ejecutora del proyecto</t>
  </si>
  <si>
    <t>12.1.</t>
  </si>
  <si>
    <t>Alquiler de equipo</t>
  </si>
  <si>
    <t xml:space="preserve">Alquiler de local </t>
  </si>
  <si>
    <t>Papelería y  útiles de oficina</t>
  </si>
  <si>
    <t>Cargos  Bancarios</t>
  </si>
  <si>
    <t>Agua</t>
  </si>
  <si>
    <t>Partida Presupuestaria</t>
  </si>
  <si>
    <t xml:space="preserve">Gasolina o diésel para vehículos utilizados para actividades del proyecto </t>
  </si>
  <si>
    <t xml:space="preserve">Gasto de envió de encomienda o mensajería relacionada al proyecto </t>
  </si>
  <si>
    <t xml:space="preserve">Gastos para la promoción, comunicación a través de medios radiales, televisivos o redes sociales </t>
  </si>
  <si>
    <t>Mantenimiento preventivo y reparación de vehículos utilizados en las actividades del proyecto</t>
  </si>
  <si>
    <t xml:space="preserve">Pago por consumo de telefonía fija y móvil para el proyecto </t>
  </si>
  <si>
    <t>Inversión en equipo y herramientas para le proyecto</t>
  </si>
  <si>
    <t>Servicios Básicos</t>
  </si>
  <si>
    <t>Equipo Acuático</t>
  </si>
  <si>
    <t>Sumar el Total de las Columnas G y H  y dividir este resultado entre el Total de la Columna I</t>
  </si>
  <si>
    <t>Nota 1: Esta columna es  opcional, se coloca solamente si se establece en los términos de referencia que se debe incluir el código  presupuestario solicitado por la entidad financiadora del fondo.</t>
  </si>
  <si>
    <t>Gasto de alquiler en  maquinaria, herramientas, dispositivos tecnológicos u otros bienes necesarios para realizar una actividad o proyecto</t>
  </si>
  <si>
    <t>Instrumentos y materiales empleados en actividades prácticas fuera de la oficina: palas, picos, machetes, kits de medición, mochilas, carpas, GPS, entre otros. Se utilizan en proyectos comunitarios, ambientales o de asistencia directa</t>
  </si>
  <si>
    <t>Computadoras, laptops, servidores, impresoras, escáneres y periféricos. Incluye software esencial para la gestión administrativa, contable y de proyectos</t>
  </si>
  <si>
    <t xml:space="preserve">Servicios externos de auditoria  independiente para el proyecto </t>
  </si>
  <si>
    <t xml:space="preserve">Material Didáctico  </t>
  </si>
  <si>
    <t xml:space="preserve">Insumos para actividades educativas: papelógrafos, fotocopias, encuestas, formularios, mapas y otros </t>
  </si>
  <si>
    <t>(Nombre de la organización ejecutora)</t>
  </si>
  <si>
    <t xml:space="preserve">Ente financiador (Columna opcional si aplica - ver nota 1 debajo ) </t>
  </si>
  <si>
    <t>Porcentaje del Presupuesto del Proyecto (%)</t>
  </si>
  <si>
    <t>Seguimiento, Monitoreo y Evaluación del Proyecto [hasta un 12% del  Total del Proyecto]</t>
  </si>
  <si>
    <t>PRESUPUESTO DE ADMINISTRACIÓN DE LA ORGANIZACIÓN EJECUTORA (10% Total del Proyecto) (COSTOS INDIRECTOS)</t>
  </si>
  <si>
    <t>Personal Asignado para el Proyecto  [hasta 25% del Total del Proyecto]</t>
  </si>
  <si>
    <t>Inversión en Equipo y Herramientas para el Proyecto [hasta 2% del Total del Proyecto.]</t>
  </si>
  <si>
    <t>Planificación y Divulgación del Proyecto [hasta 2% del Presupuesto Total de los Proyecto]</t>
  </si>
  <si>
    <t>Contingencias o mitigación de riesgos  [hasta 1% del Presupuesto Total del Proyecto]</t>
  </si>
  <si>
    <t xml:space="preserve">Fundación NATURA </t>
  </si>
  <si>
    <t>Auditoria Externa Costos Directos (hasta 5% de este producto)</t>
  </si>
  <si>
    <t xml:space="preserve">Plan de Sistematización del Proyecto </t>
  </si>
  <si>
    <t>Coordinador del Proyecto ( Salario mas prestaciones sociales)</t>
  </si>
  <si>
    <t>Contrapartida de la organización ejecutora y otros aportes</t>
  </si>
  <si>
    <t>Ente financiador</t>
  </si>
  <si>
    <t>Codificador Presupuestario</t>
  </si>
  <si>
    <t xml:space="preserve">FUNDACIÓN NATURA  </t>
  </si>
  <si>
    <t>Esta columna solo aplica en los casos que Fundación Natura solicite colocar el código de la entidad financiadora. En los casos que no aplique se debe mantener oculta.</t>
  </si>
  <si>
    <t>Está columna incluye Códigos numéricos comenzando por el número 1 para referenciar el nombre del Producto  y 1.1 para referenciar el nombre de la Actividad a realizar y asi sucesivamente para los demas productos (Producto 2, Actividad 2.1).</t>
  </si>
  <si>
    <t>Está columna debe presentar los códigos de las partidas presupuestarias a utilizar por la entidad ejecutora, de acuerdo al requerimiento de cada actividad, ver Codificador Presupuestario.</t>
  </si>
  <si>
    <t>En está columna se presenta el monto en efectivo solicitado al fondo.</t>
  </si>
  <si>
    <r>
      <rPr>
        <b/>
        <sz val="11"/>
        <rFont val="Arial"/>
        <family val="2"/>
      </rPr>
      <t xml:space="preserve">Planificación y Divulgación del Proyecto: </t>
    </r>
    <r>
      <rPr>
        <sz val="11"/>
        <rFont val="Arial"/>
        <family val="2"/>
      </rPr>
      <t>Se deberá incluir al menos tres (3) instrumentos de planificación que debe elaborar la organización ejecutora y su presupuesto no debe sobrepasar el 2% del Total del Presupuesto del Proyecto.  Los instrumentos para elaborar son: (i) Plan de Gestión de Riesgos; (ii) Plan de Gestión Ambiental y Social; y (iii) Plan de Comunicación del Proyecto.</t>
    </r>
  </si>
  <si>
    <t xml:space="preserve">En está columna se asignan los nombres de los productos, actividades y  renglones presupuestario a utilizar en los costos directos y costos indirectos del proyecto.
</t>
  </si>
  <si>
    <r>
      <rPr>
        <b/>
        <sz val="11"/>
        <rFont val="Arial"/>
        <family val="2"/>
      </rPr>
      <t>Productos para entregar por el Proyecto:</t>
    </r>
    <r>
      <rPr>
        <sz val="11"/>
        <rFont val="Arial"/>
        <family val="2"/>
      </rPr>
      <t xml:space="preserve"> En esta fila se deben colocar todos los  productos del proyecto con sus actividades y partidas presupuestarias correspondientes.</t>
    </r>
  </si>
  <si>
    <r>
      <t xml:space="preserve">Contingencias o mitigación de riesgos: </t>
    </r>
    <r>
      <rPr>
        <sz val="11"/>
        <rFont val="Arial"/>
        <family val="2"/>
      </rPr>
      <t>En esta fila se debe colocar los montos</t>
    </r>
    <r>
      <rPr>
        <b/>
        <sz val="11"/>
        <rFont val="Arial"/>
        <family val="2"/>
      </rPr>
      <t xml:space="preserve"> </t>
    </r>
    <r>
      <rPr>
        <sz val="11"/>
        <rFont val="Arial"/>
        <family val="2"/>
      </rPr>
      <t xml:space="preserve">que se estimen en presupuesto para el tratamiento de riesgos que no puedan ser proyectados en la  planificación inicial. </t>
    </r>
  </si>
  <si>
    <r>
      <t xml:space="preserve">Inversión en Equipo y Herramientas para el Proyecto : </t>
    </r>
    <r>
      <rPr>
        <sz val="11"/>
        <rFont val="Arial"/>
        <family val="2"/>
      </rPr>
      <t xml:space="preserve">Corresponde a los montos (efectivo o contrapartida) a colocar en los equipos o herramientas a utilizar en el proyecto. </t>
    </r>
  </si>
  <si>
    <r>
      <t xml:space="preserve">Personal Asignado para el Proyecto : </t>
    </r>
    <r>
      <rPr>
        <sz val="11"/>
        <rFont val="Arial"/>
        <family val="2"/>
      </rPr>
      <t>En esta fila se coloca el presupuesto asignado al personal del proyecto (coordinador y ó técnico del proyecto), incluyendo sus prestaciones sociales en la Caja de Seguro Sociales(CSS).</t>
    </r>
  </si>
  <si>
    <r>
      <rPr>
        <b/>
        <sz val="11"/>
        <rFont val="Arial"/>
        <family val="2"/>
      </rPr>
      <t>Seguimiento, Monitoreo y Evaluación del Proyecto</t>
    </r>
    <r>
      <rPr>
        <sz val="11"/>
        <rFont val="Arial"/>
        <family val="2"/>
      </rPr>
      <t xml:space="preserve">:  Esta fila deberá incluir los montos de los gastos para el seguimiento y evaluación del proyecto (evaluación intemedia y final, sistematización del proyecto, evento de cierre del proyecto, auditoría externa del proyecto).
</t>
    </r>
  </si>
  <si>
    <r>
      <t xml:space="preserve">Gastos administrativos de la entidad ejecutora del proyecto: </t>
    </r>
    <r>
      <rPr>
        <sz val="11"/>
        <rFont val="Arial"/>
        <family val="2"/>
      </rPr>
      <t>Está fila aplica para los gastos administrativos del proyecto. No deben sobrepasar el 10% del total del presupuesto del proyecto.</t>
    </r>
  </si>
  <si>
    <t>Contrapartida mínima de 10% como aporte de la organización en efectivo o en especie, las cuales se deben presentar por separado.</t>
  </si>
  <si>
    <t xml:space="preserve">Total </t>
  </si>
  <si>
    <t xml:space="preserve">En esta columna, se totalizan las columna de solicitud de financiamiento en efectivo y contrapartida de la organización y otros aportes en efectivo o especie. </t>
  </si>
  <si>
    <t>Esta columna corresponde al porcentaje resultante de dividir los productos y sub totales de las partidas presupuestarias entre el presupuesto total; tanto en los costos directos como en los costos indirectos.</t>
  </si>
  <si>
    <t xml:space="preserve">Nota 2: Los montos incluidos en este formulario son solo ejemplos. La organización deberá completar el formulario con los montos estimados de los gastos del proyecto que presenta en su propuesta, con base a los términos de referencia. </t>
  </si>
  <si>
    <t>Instructivo Formulario 3 - Presupuesto del Proyecto</t>
  </si>
  <si>
    <t>COSTOS INDIRECTOS DEL PROYECTO</t>
  </si>
  <si>
    <t xml:space="preserve">Producto No. 1: (Colocar nombre del producto a entregar) </t>
  </si>
  <si>
    <t xml:space="preserve">Producto No. 2: (Colocar nombre del producto a entregar)  </t>
  </si>
  <si>
    <t xml:space="preserve">Producto No. 3: (Colocar nombre del producto a entregar) </t>
  </si>
  <si>
    <t xml:space="preserve">Producto No. 4: (Colocar nombre del producto a entregar) </t>
  </si>
  <si>
    <t xml:space="preserve">TOTAL DE PRESUPUESTO DEL PROYECTO   [Total costos directos  + costos indirectos] </t>
  </si>
  <si>
    <t>Detalle de nombre de Productos, Actividades y Partidas Presupuestarias
(Costos Directos y Costos Indirectos)</t>
  </si>
  <si>
    <t xml:space="preserve">                                                                                                                                                                                                                                                                                                                                                                                                                    F-GO-8.1.7  V0_2026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</si>
</sst>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6" x14ac:knownFonts="1">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sz val="10"/>
      <name val="Arial"/>
      <family val="2"/>
    </font>
    <font>
      <b/>
      <sz val="10"/>
      <color theme="1"/>
      <name val="Arial"/>
      <family val="2"/>
    </font>
    <font>
      <b/>
      <sz val="11"/>
      <name val="Arial"/>
      <family val="2"/>
    </font>
    <font>
      <sz val="7"/>
      <name val="Arial"/>
      <family val="2"/>
    </font>
    <font>
      <vertAlign val="superscript"/>
      <sz val="10"/>
      <name val="Arial"/>
      <family val="2"/>
    </font>
    <font>
      <b/>
      <sz val="12"/>
      <name val="Arial"/>
      <family val="2"/>
    </font>
    <font>
      <b/>
      <sz val="9"/>
      <name val="Arial"/>
      <family val="2"/>
    </font>
    <font>
      <sz val="12"/>
      <color theme="1"/>
      <name val="Calibri"/>
      <family val="2"/>
      <scheme val="minor"/>
    </font>
    <font>
      <sz val="6"/>
      <name val="Arial"/>
      <family val="2"/>
    </font>
    <font>
      <b/>
      <sz val="18"/>
      <name val="Arial"/>
      <family val="2"/>
    </font>
    <font>
      <sz val="1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tint="0.59999389629810485"/>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7">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12" fillId="0" borderId="0" applyFont="0" applyFill="0" applyBorder="0" applyAlignment="0" applyProtection="0"/>
  </cellStyleXfs>
  <cellXfs count="104">
    <xf numFmtId="0" fontId="0" fillId="0" borderId="0" xfId="0"/>
    <xf numFmtId="0" fontId="3" fillId="0" borderId="0" xfId="2" applyFont="1"/>
    <xf numFmtId="0" fontId="5" fillId="0" borderId="2" xfId="2" applyFont="1" applyBorder="1" applyAlignment="1">
      <alignment horizontal="center" vertical="center" wrapText="1"/>
    </xf>
    <xf numFmtId="0" fontId="3" fillId="0" borderId="2" xfId="2" applyFont="1" applyBorder="1"/>
    <xf numFmtId="4" fontId="5" fillId="2" borderId="2" xfId="2" applyNumberFormat="1" applyFont="1" applyFill="1" applyBorder="1"/>
    <xf numFmtId="9" fontId="6" fillId="2" borderId="2" xfId="3" applyFont="1" applyFill="1" applyBorder="1"/>
    <xf numFmtId="0" fontId="2" fillId="0" borderId="0" xfId="2"/>
    <xf numFmtId="0" fontId="2" fillId="0" borderId="2" xfId="2" applyBorder="1" applyAlignment="1">
      <alignment wrapText="1"/>
    </xf>
    <xf numFmtId="4" fontId="5" fillId="0" borderId="2" xfId="2" applyNumberFormat="1" applyFont="1" applyBorder="1"/>
    <xf numFmtId="0" fontId="2" fillId="0" borderId="1" xfId="2" applyBorder="1" applyAlignment="1">
      <alignment horizontal="left" wrapText="1" indent="3"/>
    </xf>
    <xf numFmtId="4" fontId="2" fillId="0" borderId="2" xfId="2" applyNumberFormat="1" applyBorder="1"/>
    <xf numFmtId="0" fontId="5" fillId="2" borderId="2" xfId="2" applyFont="1" applyFill="1" applyBorder="1" applyAlignment="1">
      <alignment horizontal="left"/>
    </xf>
    <xf numFmtId="0" fontId="2" fillId="0" borderId="2" xfId="2" applyBorder="1"/>
    <xf numFmtId="4" fontId="2" fillId="0" borderId="2" xfId="2" applyNumberFormat="1" applyBorder="1" applyAlignment="1">
      <alignment horizontal="right"/>
    </xf>
    <xf numFmtId="0" fontId="5" fillId="0" borderId="0" xfId="2" applyFont="1"/>
    <xf numFmtId="0" fontId="5" fillId="0" borderId="2" xfId="2" applyFont="1" applyBorder="1" applyAlignment="1">
      <alignment horizontal="right"/>
    </xf>
    <xf numFmtId="4" fontId="5" fillId="0" borderId="2" xfId="2" applyNumberFormat="1" applyFont="1" applyBorder="1" applyAlignment="1">
      <alignment horizontal="right"/>
    </xf>
    <xf numFmtId="0" fontId="5" fillId="2" borderId="2" xfId="2" applyFont="1" applyFill="1" applyBorder="1"/>
    <xf numFmtId="4" fontId="5" fillId="2" borderId="2" xfId="2" applyNumberFormat="1" applyFont="1" applyFill="1" applyBorder="1" applyAlignment="1">
      <alignment horizontal="right"/>
    </xf>
    <xf numFmtId="0" fontId="7" fillId="0" borderId="0" xfId="2" applyFont="1"/>
    <xf numFmtId="0" fontId="5" fillId="0" borderId="2" xfId="2" applyFont="1" applyBorder="1" applyAlignment="1">
      <alignment horizontal="left"/>
    </xf>
    <xf numFmtId="0" fontId="5" fillId="2" borderId="2" xfId="2" applyFont="1" applyFill="1" applyBorder="1" applyAlignment="1">
      <alignment horizontal="right"/>
    </xf>
    <xf numFmtId="9" fontId="5" fillId="0" borderId="2" xfId="2" applyNumberFormat="1" applyFont="1" applyBorder="1" applyAlignment="1">
      <alignment horizontal="center"/>
    </xf>
    <xf numFmtId="9" fontId="2" fillId="0" borderId="2" xfId="2" applyNumberFormat="1" applyBorder="1" applyAlignment="1">
      <alignment horizontal="center" vertical="justify" wrapText="1"/>
    </xf>
    <xf numFmtId="9" fontId="8" fillId="0" borderId="2" xfId="2" applyNumberFormat="1" applyFont="1" applyBorder="1" applyAlignment="1">
      <alignment horizontal="center" vertical="justify" wrapText="1"/>
    </xf>
    <xf numFmtId="0" fontId="8" fillId="0" borderId="2" xfId="2" applyFont="1" applyBorder="1" applyAlignment="1">
      <alignment vertical="center" wrapText="1"/>
    </xf>
    <xf numFmtId="0" fontId="9" fillId="0" borderId="2" xfId="2" applyFont="1" applyBorder="1"/>
    <xf numFmtId="4" fontId="3" fillId="0" borderId="0" xfId="2" applyNumberFormat="1" applyFont="1"/>
    <xf numFmtId="0" fontId="2" fillId="0" borderId="5" xfId="2" applyBorder="1" applyAlignment="1">
      <alignment horizontal="center" vertical="center" wrapText="1"/>
    </xf>
    <xf numFmtId="0" fontId="2" fillId="0" borderId="2" xfId="2" applyBorder="1" applyAlignment="1">
      <alignment horizontal="center" vertical="center" wrapText="1"/>
    </xf>
    <xf numFmtId="0" fontId="2" fillId="0" borderId="2" xfId="2" applyBorder="1" applyAlignment="1">
      <alignment vertical="center" wrapText="1"/>
    </xf>
    <xf numFmtId="4" fontId="3" fillId="0" borderId="0" xfId="2" applyNumberFormat="1" applyFont="1" applyAlignment="1">
      <alignment horizontal="right"/>
    </xf>
    <xf numFmtId="0" fontId="2" fillId="0" borderId="0" xfId="2" applyAlignment="1">
      <alignment horizontal="center"/>
    </xf>
    <xf numFmtId="0" fontId="13" fillId="0" borderId="0" xfId="2" applyFont="1" applyAlignment="1">
      <alignment horizontal="right"/>
    </xf>
    <xf numFmtId="0" fontId="2" fillId="0" borderId="0" xfId="2" applyAlignment="1">
      <alignment vertical="center" wrapText="1"/>
    </xf>
    <xf numFmtId="0" fontId="5" fillId="4" borderId="12" xfId="2" applyFont="1" applyFill="1" applyBorder="1" applyAlignment="1">
      <alignment horizontal="center" vertical="center" wrapText="1"/>
    </xf>
    <xf numFmtId="0" fontId="3" fillId="3" borderId="0" xfId="2" applyFont="1" applyFill="1"/>
    <xf numFmtId="0" fontId="4" fillId="3" borderId="0" xfId="2" applyFont="1" applyFill="1" applyAlignment="1">
      <alignment horizontal="center"/>
    </xf>
    <xf numFmtId="0" fontId="5" fillId="0" borderId="2" xfId="2" applyFont="1" applyBorder="1"/>
    <xf numFmtId="0" fontId="5" fillId="0" borderId="5" xfId="2" applyFont="1" applyBorder="1" applyAlignment="1">
      <alignment horizontal="center" vertical="center"/>
    </xf>
    <xf numFmtId="0" fontId="5" fillId="3" borderId="2" xfId="2" applyFont="1" applyFill="1" applyBorder="1" applyAlignment="1">
      <alignment horizontal="center"/>
    </xf>
    <xf numFmtId="0" fontId="7" fillId="0" borderId="2" xfId="2" applyFont="1" applyBorder="1"/>
    <xf numFmtId="0" fontId="2" fillId="3" borderId="2" xfId="2" applyFill="1" applyBorder="1"/>
    <xf numFmtId="0" fontId="2" fillId="3" borderId="0" xfId="2" applyFill="1"/>
    <xf numFmtId="0" fontId="2" fillId="3" borderId="2" xfId="2" applyFill="1" applyBorder="1" applyAlignment="1">
      <alignment vertical="center" wrapText="1"/>
    </xf>
    <xf numFmtId="0" fontId="5" fillId="4" borderId="8"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4" borderId="2" xfId="2" applyFont="1" applyFill="1" applyBorder="1" applyAlignment="1">
      <alignment vertical="center" wrapText="1"/>
    </xf>
    <xf numFmtId="0" fontId="5" fillId="4" borderId="2" xfId="2" applyFont="1" applyFill="1" applyBorder="1" applyAlignment="1">
      <alignment horizontal="center" vertical="center" wrapText="1"/>
    </xf>
    <xf numFmtId="9" fontId="6" fillId="3" borderId="2" xfId="3" applyFont="1" applyFill="1" applyBorder="1"/>
    <xf numFmtId="4" fontId="5" fillId="3" borderId="2" xfId="2" applyNumberFormat="1" applyFont="1" applyFill="1" applyBorder="1" applyAlignment="1">
      <alignment horizontal="right"/>
    </xf>
    <xf numFmtId="4" fontId="5" fillId="3" borderId="2" xfId="2" applyNumberFormat="1" applyFont="1" applyFill="1" applyBorder="1"/>
    <xf numFmtId="0" fontId="5" fillId="3" borderId="2" xfId="2" applyFont="1" applyFill="1" applyBorder="1" applyAlignment="1">
      <alignment horizontal="left"/>
    </xf>
    <xf numFmtId="0" fontId="5" fillId="2" borderId="2" xfId="2" applyFont="1" applyFill="1" applyBorder="1" applyAlignment="1">
      <alignment horizontal="left" vertical="top" wrapText="1"/>
    </xf>
    <xf numFmtId="0" fontId="5" fillId="0" borderId="2" xfId="2" applyFont="1" applyBorder="1" applyAlignment="1">
      <alignment horizontal="left" wrapText="1"/>
    </xf>
    <xf numFmtId="0" fontId="5" fillId="3" borderId="2" xfId="2" applyFont="1" applyFill="1" applyBorder="1" applyAlignment="1">
      <alignment horizontal="left" vertical="top" wrapText="1"/>
    </xf>
    <xf numFmtId="0" fontId="5" fillId="3" borderId="2" xfId="2" applyFont="1" applyFill="1" applyBorder="1"/>
    <xf numFmtId="0" fontId="5" fillId="3" borderId="0" xfId="2" applyFont="1" applyFill="1"/>
    <xf numFmtId="0" fontId="2" fillId="3" borderId="2" xfId="2" applyFill="1" applyBorder="1" applyAlignment="1">
      <alignment horizontal="left"/>
    </xf>
    <xf numFmtId="0" fontId="2" fillId="4" borderId="2" xfId="2" applyFill="1" applyBorder="1" applyAlignment="1">
      <alignment wrapText="1"/>
    </xf>
    <xf numFmtId="4" fontId="5" fillId="4" borderId="2" xfId="2" applyNumberFormat="1" applyFont="1" applyFill="1" applyBorder="1" applyAlignment="1">
      <alignment horizontal="right"/>
    </xf>
    <xf numFmtId="4" fontId="2" fillId="4" borderId="2" xfId="2" applyNumberFormat="1" applyFill="1" applyBorder="1"/>
    <xf numFmtId="4" fontId="5" fillId="4" borderId="2" xfId="2" applyNumberFormat="1" applyFont="1" applyFill="1" applyBorder="1"/>
    <xf numFmtId="4" fontId="2" fillId="4" borderId="2" xfId="2" applyNumberFormat="1" applyFill="1" applyBorder="1" applyAlignment="1">
      <alignment horizontal="right"/>
    </xf>
    <xf numFmtId="0" fontId="2" fillId="4" borderId="2" xfId="2" applyFill="1" applyBorder="1"/>
    <xf numFmtId="9" fontId="5" fillId="2" borderId="2" xfId="1" applyFont="1" applyFill="1" applyBorder="1" applyAlignment="1">
      <alignment horizontal="right"/>
    </xf>
    <xf numFmtId="4" fontId="2" fillId="3" borderId="2" xfId="2" applyNumberFormat="1" applyFill="1" applyBorder="1"/>
    <xf numFmtId="0" fontId="2" fillId="0" borderId="2" xfId="2" applyBorder="1" applyAlignment="1">
      <alignment horizontal="center" vertical="top" wrapText="1"/>
    </xf>
    <xf numFmtId="0" fontId="5" fillId="6" borderId="2" xfId="2" applyFont="1" applyFill="1" applyBorder="1" applyAlignment="1">
      <alignment horizontal="center" vertical="top" wrapText="1"/>
    </xf>
    <xf numFmtId="0" fontId="15" fillId="0" borderId="2" xfId="2" applyFont="1" applyBorder="1" applyAlignment="1">
      <alignment vertical="center" wrapText="1"/>
    </xf>
    <xf numFmtId="0" fontId="15" fillId="0" borderId="2" xfId="2" applyFont="1" applyBorder="1" applyAlignment="1">
      <alignment horizontal="left" vertical="top" wrapText="1"/>
    </xf>
    <xf numFmtId="0" fontId="7" fillId="0" borderId="2" xfId="2" applyFont="1" applyBorder="1" applyAlignment="1">
      <alignment vertical="center" wrapText="1"/>
    </xf>
    <xf numFmtId="0" fontId="15" fillId="0" borderId="0" xfId="2" applyFont="1" applyAlignment="1">
      <alignment horizontal="left" vertical="center" wrapText="1"/>
    </xf>
    <xf numFmtId="0" fontId="15" fillId="0" borderId="2" xfId="2" applyFont="1" applyBorder="1" applyAlignment="1">
      <alignment vertical="top" wrapText="1"/>
    </xf>
    <xf numFmtId="0" fontId="15" fillId="0" borderId="2" xfId="2" applyFont="1" applyBorder="1" applyAlignment="1">
      <alignment horizontal="left" vertical="center" wrapText="1"/>
    </xf>
    <xf numFmtId="0" fontId="14" fillId="3" borderId="0" xfId="2" applyFont="1" applyFill="1" applyAlignment="1">
      <alignment horizontal="center"/>
    </xf>
    <xf numFmtId="0" fontId="4" fillId="5" borderId="2"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2" xfId="2" applyFont="1" applyFill="1" applyBorder="1" applyAlignment="1">
      <alignment horizontal="center" vertical="center"/>
    </xf>
    <xf numFmtId="0" fontId="5" fillId="0" borderId="2" xfId="2" applyFont="1" applyBorder="1" applyAlignment="1">
      <alignment horizontal="center" vertical="center"/>
    </xf>
    <xf numFmtId="0" fontId="5" fillId="0" borderId="2" xfId="2" applyFont="1" applyBorder="1" applyAlignment="1">
      <alignment horizontal="center" vertical="center" wrapText="1"/>
    </xf>
    <xf numFmtId="0" fontId="4" fillId="5" borderId="2" xfId="2" applyFont="1" applyFill="1" applyBorder="1" applyAlignment="1">
      <alignment horizontal="left" vertical="center" wrapText="1"/>
    </xf>
    <xf numFmtId="0" fontId="5" fillId="0" borderId="1" xfId="2" applyFont="1" applyBorder="1" applyAlignment="1">
      <alignment horizontal="center" vertical="center"/>
    </xf>
    <xf numFmtId="0" fontId="5" fillId="0" borderId="5" xfId="2" applyFont="1" applyBorder="1" applyAlignment="1">
      <alignment horizontal="center" vertical="center"/>
    </xf>
    <xf numFmtId="9" fontId="5" fillId="0" borderId="2" xfId="2" applyNumberFormat="1" applyFont="1" applyBorder="1" applyAlignment="1">
      <alignment horizontal="center"/>
    </xf>
    <xf numFmtId="0" fontId="2" fillId="0" borderId="2" xfId="2" applyBorder="1"/>
    <xf numFmtId="0" fontId="2" fillId="0" borderId="3" xfId="2" applyBorder="1" applyAlignment="1">
      <alignment horizontal="center" vertical="top" wrapText="1"/>
    </xf>
    <xf numFmtId="0" fontId="2" fillId="0" borderId="4" xfId="2" applyBorder="1" applyAlignment="1">
      <alignment horizontal="center" vertical="top" wrapText="1"/>
    </xf>
    <xf numFmtId="0" fontId="8" fillId="0" borderId="2" xfId="2" applyFont="1" applyBorder="1" applyAlignment="1">
      <alignment vertical="center" wrapText="1"/>
    </xf>
    <xf numFmtId="0" fontId="11" fillId="0" borderId="0" xfId="2" applyFont="1" applyAlignment="1">
      <alignment horizontal="center"/>
    </xf>
    <xf numFmtId="0" fontId="7" fillId="0" borderId="0" xfId="2" applyFont="1" applyAlignment="1">
      <alignment horizontal="center"/>
    </xf>
    <xf numFmtId="0" fontId="7" fillId="0" borderId="0" xfId="2" applyFont="1" applyAlignment="1">
      <alignment horizontal="center" vertical="top" wrapText="1"/>
    </xf>
    <xf numFmtId="0" fontId="15" fillId="0" borderId="6" xfId="2" applyFont="1" applyBorder="1" applyAlignment="1">
      <alignment horizontal="left" vertical="center" wrapText="1"/>
    </xf>
    <xf numFmtId="0" fontId="15" fillId="0" borderId="0" xfId="2" applyFont="1" applyAlignment="1">
      <alignment horizontal="left" vertical="center" wrapText="1"/>
    </xf>
    <xf numFmtId="0" fontId="15" fillId="0" borderId="7" xfId="2" applyFont="1" applyBorder="1" applyAlignment="1">
      <alignment horizontal="left" vertical="center" wrapText="1"/>
    </xf>
    <xf numFmtId="0" fontId="10" fillId="4" borderId="9" xfId="2" applyFont="1" applyFill="1" applyBorder="1" applyAlignment="1">
      <alignment horizontal="center"/>
    </xf>
    <xf numFmtId="0" fontId="10" fillId="4" borderId="10" xfId="2" applyFont="1" applyFill="1" applyBorder="1" applyAlignment="1">
      <alignment horizontal="center"/>
    </xf>
    <xf numFmtId="0" fontId="10" fillId="4" borderId="11" xfId="2" applyFont="1" applyFill="1" applyBorder="1" applyAlignment="1">
      <alignment horizontal="center"/>
    </xf>
    <xf numFmtId="0" fontId="5" fillId="4" borderId="2" xfId="2" applyFont="1" applyFill="1" applyBorder="1" applyAlignment="1">
      <alignment horizontal="left" vertical="top" wrapText="1"/>
    </xf>
    <xf numFmtId="0" fontId="5" fillId="4" borderId="3" xfId="2" applyFont="1" applyFill="1" applyBorder="1" applyAlignment="1">
      <alignment horizontal="left" vertical="center" wrapText="1"/>
    </xf>
    <xf numFmtId="0" fontId="5" fillId="4" borderId="4" xfId="2" applyFont="1" applyFill="1" applyBorder="1" applyAlignment="1">
      <alignment horizontal="left" vertical="center" wrapText="1"/>
    </xf>
    <xf numFmtId="0" fontId="10" fillId="0" borderId="0" xfId="2" applyFont="1" applyAlignment="1">
      <alignment horizontal="center" vertical="center" wrapText="1"/>
    </xf>
    <xf numFmtId="0" fontId="5" fillId="0" borderId="0" xfId="2" applyFont="1" applyAlignment="1">
      <alignment horizontal="center" vertical="center" wrapText="1"/>
    </xf>
    <xf numFmtId="0" fontId="4" fillId="3" borderId="0" xfId="2" applyFont="1" applyFill="1" applyAlignment="1">
      <alignment horizontal="center"/>
    </xf>
  </cellXfs>
  <cellStyles count="7">
    <cellStyle name="Millares 2" xfId="5" xr:uid="{D0F2DFD0-546A-4090-B458-8387BF0458D1}"/>
    <cellStyle name="Millares 3" xfId="6" xr:uid="{90DDFCB3-E497-42AF-88F4-251821D2B36E}"/>
    <cellStyle name="Normal" xfId="0" builtinId="0"/>
    <cellStyle name="Normal 2" xfId="2" xr:uid="{06533F13-3AD7-44CE-A2FB-AD2B00E9FD3A}"/>
    <cellStyle name="Normal 2 2" xfId="4" xr:uid="{CB77FE3E-912C-4B41-9491-8937E3375132}"/>
    <cellStyle name="Porcentaje" xfId="1" builtinId="5"/>
    <cellStyle name="Porcentaje 2" xfId="3" xr:uid="{EE5F7F93-72FE-49BC-B8BD-0D9C7540DDC4}"/>
  </cellStyles>
  <dxfs count="0"/>
  <tableStyles count="1" defaultTableStyle="TableStyleMedium2" defaultPivotStyle="PivotStyleLight16">
    <tableStyle name="Invisible" pivot="0" table="0" count="0" xr9:uid="{92EA01E9-9422-4693-99C5-2E24087B312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209550</xdr:rowOff>
    </xdr:from>
    <xdr:to>
      <xdr:col>2</xdr:col>
      <xdr:colOff>323012</xdr:colOff>
      <xdr:row>2</xdr:row>
      <xdr:rowOff>36587</xdr:rowOff>
    </xdr:to>
    <xdr:pic>
      <xdr:nvPicPr>
        <xdr:cNvPr id="2" name="Imagen 1">
          <a:extLst>
            <a:ext uri="{FF2B5EF4-FFF2-40B4-BE49-F238E27FC236}">
              <a16:creationId xmlns:a16="http://schemas.microsoft.com/office/drawing/2014/main" id="{18912D94-EBBC-4CE8-ACA0-D573052AE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209550"/>
          <a:ext cx="1847012" cy="398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4183380</xdr:colOff>
      <xdr:row>0</xdr:row>
      <xdr:rowOff>0</xdr:rowOff>
    </xdr:from>
    <xdr:to>
      <xdr:col>2</xdr:col>
      <xdr:colOff>0</xdr:colOff>
      <xdr:row>0</xdr:row>
      <xdr:rowOff>0</xdr:rowOff>
    </xdr:to>
    <xdr:pic>
      <xdr:nvPicPr>
        <xdr:cNvPr id="2" name="Picture 1">
          <a:extLst>
            <a:ext uri="{FF2B5EF4-FFF2-40B4-BE49-F238E27FC236}">
              <a16:creationId xmlns:a16="http://schemas.microsoft.com/office/drawing/2014/main" id="{6C8D0BC3-DE4F-4F3B-BEEE-B03682940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7400" y="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99060</xdr:rowOff>
    </xdr:from>
    <xdr:to>
      <xdr:col>0</xdr:col>
      <xdr:colOff>1200150</xdr:colOff>
      <xdr:row>1</xdr:row>
      <xdr:rowOff>131445</xdr:rowOff>
    </xdr:to>
    <xdr:pic>
      <xdr:nvPicPr>
        <xdr:cNvPr id="3" name="Imagen 2">
          <a:extLst>
            <a:ext uri="{FF2B5EF4-FFF2-40B4-BE49-F238E27FC236}">
              <a16:creationId xmlns:a16="http://schemas.microsoft.com/office/drawing/2014/main" id="{790E1E48-5724-4609-9F33-21FB627434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95250"/>
          <a:ext cx="11430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37799</xdr:colOff>
      <xdr:row>0</xdr:row>
      <xdr:rowOff>113394</xdr:rowOff>
    </xdr:from>
    <xdr:ext cx="2051610" cy="377976"/>
    <xdr:pic>
      <xdr:nvPicPr>
        <xdr:cNvPr id="2" name="Imagen 1">
          <a:extLst>
            <a:ext uri="{FF2B5EF4-FFF2-40B4-BE49-F238E27FC236}">
              <a16:creationId xmlns:a16="http://schemas.microsoft.com/office/drawing/2014/main" id="{43698BFA-C167-4D95-BEAB-EB7B9B7C8A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549" y="113394"/>
          <a:ext cx="2051610" cy="3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2DA4-1D1F-4097-A58C-36D2EFF30A21}">
  <sheetPr>
    <tabColor rgb="FF00B050"/>
    <pageSetUpPr fitToPage="1"/>
  </sheetPr>
  <dimension ref="A1:I102"/>
  <sheetViews>
    <sheetView tabSelected="1" zoomScale="87" zoomScaleNormal="87" workbookViewId="0">
      <selection activeCell="A4" sqref="A4:H4"/>
    </sheetView>
  </sheetViews>
  <sheetFormatPr baseColWidth="10" defaultColWidth="11.44140625" defaultRowHeight="10.199999999999999" x14ac:dyDescent="0.2"/>
  <cols>
    <col min="1" max="1" width="9.33203125" style="1" customWidth="1"/>
    <col min="2" max="2" width="13.5546875" style="1" customWidth="1"/>
    <col min="3" max="3" width="14.5546875" style="1" customWidth="1"/>
    <col min="4" max="4" width="112.77734375" style="1" customWidth="1"/>
    <col min="5" max="5" width="20.109375" style="1" customWidth="1"/>
    <col min="6" max="6" width="14.77734375" style="1" customWidth="1"/>
    <col min="7" max="8" width="11.77734375" style="1" customWidth="1"/>
    <col min="9" max="9" width="13.44140625" style="1" customWidth="1"/>
    <col min="10" max="16384" width="11.44140625" style="1"/>
  </cols>
  <sheetData>
    <row r="1" spans="1:9" s="36" customFormat="1" ht="24" customHeight="1" x14ac:dyDescent="0.2">
      <c r="A1" s="103" t="s">
        <v>183</v>
      </c>
      <c r="B1" s="103"/>
      <c r="C1" s="103"/>
      <c r="D1" s="103"/>
      <c r="E1" s="103"/>
      <c r="F1" s="103"/>
      <c r="G1" s="103"/>
      <c r="H1" s="103"/>
    </row>
    <row r="2" spans="1:9" s="36" customFormat="1" ht="21" customHeight="1" x14ac:dyDescent="0.4">
      <c r="A2" s="75" t="s">
        <v>141</v>
      </c>
      <c r="B2" s="75"/>
      <c r="C2" s="75"/>
      <c r="D2" s="75"/>
      <c r="E2" s="75"/>
      <c r="F2" s="75"/>
      <c r="G2" s="75"/>
      <c r="H2" s="75"/>
    </row>
    <row r="3" spans="1:9" s="36" customFormat="1" ht="22.05" customHeight="1" x14ac:dyDescent="0.4">
      <c r="A3" s="75" t="s">
        <v>0</v>
      </c>
      <c r="B3" s="75"/>
      <c r="C3" s="75"/>
      <c r="D3" s="75"/>
      <c r="E3" s="75"/>
      <c r="F3" s="75"/>
      <c r="G3" s="75"/>
      <c r="H3" s="75"/>
    </row>
    <row r="4" spans="1:9" s="36" customFormat="1" ht="28.05" customHeight="1" x14ac:dyDescent="0.4">
      <c r="A4" s="75" t="s">
        <v>108</v>
      </c>
      <c r="B4" s="75"/>
      <c r="C4" s="75"/>
      <c r="D4" s="75"/>
      <c r="E4" s="75"/>
      <c r="F4" s="75"/>
      <c r="G4" s="75"/>
      <c r="H4" s="75"/>
    </row>
    <row r="5" spans="1:9" s="36" customFormat="1" x14ac:dyDescent="0.2">
      <c r="D5" s="37"/>
      <c r="E5" s="37"/>
      <c r="F5" s="37"/>
      <c r="G5" s="37"/>
      <c r="H5" s="37"/>
    </row>
    <row r="6" spans="1:9" ht="19.05" customHeight="1" x14ac:dyDescent="0.2">
      <c r="A6" s="76" t="s">
        <v>142</v>
      </c>
      <c r="B6" s="77" t="s">
        <v>110</v>
      </c>
      <c r="C6" s="77" t="s">
        <v>28</v>
      </c>
      <c r="D6" s="77" t="s">
        <v>182</v>
      </c>
      <c r="E6" s="79" t="s">
        <v>1</v>
      </c>
      <c r="F6" s="79"/>
      <c r="G6" s="79"/>
      <c r="H6" s="79"/>
      <c r="I6" s="79"/>
    </row>
    <row r="7" spans="1:9" ht="52.05" customHeight="1" x14ac:dyDescent="0.2">
      <c r="A7" s="76"/>
      <c r="B7" s="77"/>
      <c r="C7" s="77"/>
      <c r="D7" s="78"/>
      <c r="E7" s="80" t="s">
        <v>71</v>
      </c>
      <c r="F7" s="80" t="s">
        <v>143</v>
      </c>
      <c r="G7" s="80" t="s">
        <v>154</v>
      </c>
      <c r="H7" s="80"/>
      <c r="I7" s="82" t="s">
        <v>2</v>
      </c>
    </row>
    <row r="8" spans="1:9" ht="28.2" customHeight="1" x14ac:dyDescent="0.2">
      <c r="A8" s="76"/>
      <c r="B8" s="77"/>
      <c r="C8" s="77"/>
      <c r="D8" s="78"/>
      <c r="E8" s="80"/>
      <c r="F8" s="80"/>
      <c r="G8" s="2" t="s">
        <v>3</v>
      </c>
      <c r="H8" s="2" t="s">
        <v>4</v>
      </c>
      <c r="I8" s="83"/>
    </row>
    <row r="9" spans="1:9" ht="17.25" customHeight="1" x14ac:dyDescent="0.2">
      <c r="A9" s="3"/>
      <c r="B9" s="3"/>
      <c r="C9" s="3"/>
      <c r="D9" s="39" t="s">
        <v>6</v>
      </c>
      <c r="E9" s="2"/>
      <c r="F9" s="2"/>
      <c r="G9" s="2"/>
      <c r="H9" s="2"/>
      <c r="I9" s="3"/>
    </row>
    <row r="10" spans="1:9" s="6" customFormat="1" ht="13.2" x14ac:dyDescent="0.25">
      <c r="A10" s="12"/>
      <c r="B10" s="12"/>
      <c r="C10" s="12"/>
      <c r="D10" s="11" t="s">
        <v>65</v>
      </c>
      <c r="E10" s="4">
        <f>SUM(E11+E18+E25+E29)</f>
        <v>1900</v>
      </c>
      <c r="F10" s="5">
        <f>E10/E86</f>
        <v>0.47123015873015872</v>
      </c>
      <c r="G10" s="4">
        <f>G11+G18+G25+G29</f>
        <v>0</v>
      </c>
      <c r="H10" s="4">
        <f>H11+H18+H25+H29</f>
        <v>0</v>
      </c>
      <c r="I10" s="4">
        <f>E10+G10+H10</f>
        <v>1900</v>
      </c>
    </row>
    <row r="11" spans="1:9" ht="13.2" x14ac:dyDescent="0.25">
      <c r="A11" s="3"/>
      <c r="B11" s="40">
        <v>1</v>
      </c>
      <c r="C11" s="3"/>
      <c r="D11" s="38" t="s">
        <v>177</v>
      </c>
      <c r="E11" s="8">
        <f>E12+E15</f>
        <v>700</v>
      </c>
      <c r="F11" s="8"/>
      <c r="G11" s="8"/>
      <c r="H11" s="8"/>
      <c r="I11" s="8"/>
    </row>
    <row r="12" spans="1:9" ht="13.2" x14ac:dyDescent="0.25">
      <c r="A12" s="3"/>
      <c r="B12" s="40">
        <v>1.1000000000000001</v>
      </c>
      <c r="C12" s="3"/>
      <c r="D12" s="59" t="s">
        <v>63</v>
      </c>
      <c r="E12" s="61">
        <f>SUM(E13:E14)</f>
        <v>400</v>
      </c>
      <c r="F12" s="62"/>
      <c r="G12" s="62"/>
      <c r="H12" s="62"/>
      <c r="I12" s="62"/>
    </row>
    <row r="13" spans="1:9" ht="13.2" x14ac:dyDescent="0.25">
      <c r="A13" s="3"/>
      <c r="B13" s="40"/>
      <c r="C13" s="40">
        <v>600</v>
      </c>
      <c r="D13" s="9" t="s">
        <v>70</v>
      </c>
      <c r="E13" s="10">
        <v>200</v>
      </c>
      <c r="F13" s="8"/>
      <c r="G13" s="8"/>
      <c r="H13" s="8"/>
      <c r="I13" s="8"/>
    </row>
    <row r="14" spans="1:9" ht="13.2" x14ac:dyDescent="0.25">
      <c r="A14" s="3"/>
      <c r="B14" s="40"/>
      <c r="C14" s="40" t="s">
        <v>64</v>
      </c>
      <c r="D14" s="9" t="s">
        <v>70</v>
      </c>
      <c r="E14" s="10">
        <v>200</v>
      </c>
      <c r="F14" s="8"/>
      <c r="G14" s="8"/>
      <c r="H14" s="8"/>
      <c r="I14" s="8"/>
    </row>
    <row r="15" spans="1:9" ht="13.2" x14ac:dyDescent="0.25">
      <c r="A15" s="3"/>
      <c r="B15" s="40">
        <v>1.2</v>
      </c>
      <c r="C15" s="3"/>
      <c r="D15" s="59" t="s">
        <v>63</v>
      </c>
      <c r="E15" s="61">
        <f>SUM(E16:E17)</f>
        <v>300</v>
      </c>
      <c r="F15" s="62"/>
      <c r="G15" s="62"/>
      <c r="H15" s="62"/>
      <c r="I15" s="62"/>
    </row>
    <row r="16" spans="1:9" ht="13.2" x14ac:dyDescent="0.25">
      <c r="A16" s="3"/>
      <c r="B16" s="40"/>
      <c r="C16" s="40" t="s">
        <v>64</v>
      </c>
      <c r="D16" s="9" t="s">
        <v>70</v>
      </c>
      <c r="E16" s="10">
        <v>100</v>
      </c>
      <c r="F16" s="8"/>
      <c r="G16" s="8"/>
      <c r="H16" s="8"/>
      <c r="I16" s="8"/>
    </row>
    <row r="17" spans="1:9" ht="13.2" x14ac:dyDescent="0.25">
      <c r="A17" s="3"/>
      <c r="B17" s="40"/>
      <c r="C17" s="40" t="s">
        <v>64</v>
      </c>
      <c r="D17" s="9" t="s">
        <v>70</v>
      </c>
      <c r="E17" s="10">
        <v>200</v>
      </c>
      <c r="F17" s="8"/>
      <c r="G17" s="8"/>
      <c r="H17" s="8"/>
      <c r="I17" s="8"/>
    </row>
    <row r="18" spans="1:9" ht="13.2" x14ac:dyDescent="0.25">
      <c r="A18" s="3"/>
      <c r="B18" s="40">
        <v>2</v>
      </c>
      <c r="C18" s="3"/>
      <c r="D18" s="38" t="s">
        <v>178</v>
      </c>
      <c r="E18" s="16">
        <f>E19+E22</f>
        <v>600</v>
      </c>
      <c r="F18" s="16"/>
      <c r="G18" s="16"/>
      <c r="H18" s="16"/>
      <c r="I18" s="16"/>
    </row>
    <row r="19" spans="1:9" ht="13.2" x14ac:dyDescent="0.25">
      <c r="A19" s="3"/>
      <c r="B19" s="40">
        <v>2.1</v>
      </c>
      <c r="C19" s="3"/>
      <c r="D19" s="59" t="s">
        <v>63</v>
      </c>
      <c r="E19" s="63">
        <f>SUM(E20:E21)</f>
        <v>300</v>
      </c>
      <c r="F19" s="60"/>
      <c r="G19" s="60"/>
      <c r="H19" s="60"/>
      <c r="I19" s="60"/>
    </row>
    <row r="20" spans="1:9" ht="13.2" x14ac:dyDescent="0.25">
      <c r="A20" s="3"/>
      <c r="B20" s="40"/>
      <c r="C20" s="40" t="s">
        <v>64</v>
      </c>
      <c r="D20" s="9" t="s">
        <v>70</v>
      </c>
      <c r="E20" s="13">
        <v>100</v>
      </c>
      <c r="F20" s="16"/>
      <c r="G20" s="16"/>
      <c r="H20" s="16"/>
      <c r="I20" s="16"/>
    </row>
    <row r="21" spans="1:9" ht="13.2" x14ac:dyDescent="0.25">
      <c r="A21" s="3"/>
      <c r="B21" s="40"/>
      <c r="C21" s="40" t="s">
        <v>64</v>
      </c>
      <c r="D21" s="9" t="s">
        <v>70</v>
      </c>
      <c r="E21" s="13">
        <v>200</v>
      </c>
      <c r="F21" s="16"/>
      <c r="G21" s="16"/>
      <c r="H21" s="16"/>
      <c r="I21" s="16"/>
    </row>
    <row r="22" spans="1:9" ht="13.2" x14ac:dyDescent="0.25">
      <c r="A22" s="3"/>
      <c r="B22" s="40">
        <v>2.2000000000000002</v>
      </c>
      <c r="C22" s="3"/>
      <c r="D22" s="59" t="s">
        <v>63</v>
      </c>
      <c r="E22" s="63">
        <f>SUM(E23:E24)</f>
        <v>300</v>
      </c>
      <c r="F22" s="60"/>
      <c r="G22" s="60"/>
      <c r="H22" s="60"/>
      <c r="I22" s="60"/>
    </row>
    <row r="23" spans="1:9" ht="13.2" x14ac:dyDescent="0.25">
      <c r="A23" s="3"/>
      <c r="B23" s="40"/>
      <c r="C23" s="40" t="s">
        <v>64</v>
      </c>
      <c r="D23" s="9" t="s">
        <v>70</v>
      </c>
      <c r="E23" s="13">
        <v>100</v>
      </c>
      <c r="F23" s="16"/>
      <c r="G23" s="16"/>
      <c r="H23" s="16"/>
      <c r="I23" s="16"/>
    </row>
    <row r="24" spans="1:9" ht="13.2" x14ac:dyDescent="0.25">
      <c r="A24" s="3"/>
      <c r="B24" s="40"/>
      <c r="C24" s="40" t="s">
        <v>64</v>
      </c>
      <c r="D24" s="9" t="s">
        <v>70</v>
      </c>
      <c r="E24" s="13">
        <v>200</v>
      </c>
      <c r="F24" s="16"/>
      <c r="G24" s="16"/>
      <c r="H24" s="16"/>
      <c r="I24" s="16"/>
    </row>
    <row r="25" spans="1:9" ht="13.2" x14ac:dyDescent="0.25">
      <c r="A25" s="3"/>
      <c r="B25" s="40">
        <v>3</v>
      </c>
      <c r="C25" s="3"/>
      <c r="D25" s="38" t="s">
        <v>179</v>
      </c>
      <c r="E25" s="16">
        <f>SUM(E26)</f>
        <v>300</v>
      </c>
      <c r="F25" s="16"/>
      <c r="G25" s="16"/>
      <c r="H25" s="16"/>
      <c r="I25" s="16"/>
    </row>
    <row r="26" spans="1:9" ht="13.2" x14ac:dyDescent="0.25">
      <c r="A26" s="3"/>
      <c r="B26" s="40">
        <v>3.1</v>
      </c>
      <c r="C26" s="3"/>
      <c r="D26" s="59" t="s">
        <v>63</v>
      </c>
      <c r="E26" s="63">
        <f>SUM(E27:E28)</f>
        <v>300</v>
      </c>
      <c r="F26" s="60"/>
      <c r="G26" s="60"/>
      <c r="H26" s="60"/>
      <c r="I26" s="60"/>
    </row>
    <row r="27" spans="1:9" ht="13.2" x14ac:dyDescent="0.25">
      <c r="A27" s="3"/>
      <c r="B27" s="40"/>
      <c r="C27" s="40" t="s">
        <v>64</v>
      </c>
      <c r="D27" s="9" t="s">
        <v>70</v>
      </c>
      <c r="E27" s="13">
        <v>100</v>
      </c>
      <c r="F27" s="16"/>
      <c r="G27" s="16"/>
      <c r="H27" s="16"/>
      <c r="I27" s="16"/>
    </row>
    <row r="28" spans="1:9" ht="13.2" x14ac:dyDescent="0.25">
      <c r="A28" s="3"/>
      <c r="B28" s="40"/>
      <c r="C28" s="40" t="s">
        <v>64</v>
      </c>
      <c r="D28" s="9" t="s">
        <v>70</v>
      </c>
      <c r="E28" s="13">
        <v>200</v>
      </c>
      <c r="F28" s="16"/>
      <c r="G28" s="16"/>
      <c r="H28" s="16"/>
      <c r="I28" s="16"/>
    </row>
    <row r="29" spans="1:9" ht="13.2" x14ac:dyDescent="0.25">
      <c r="A29" s="3"/>
      <c r="B29" s="40">
        <v>4</v>
      </c>
      <c r="C29" s="3"/>
      <c r="D29" s="38" t="s">
        <v>180</v>
      </c>
      <c r="E29" s="16">
        <f>SUM(E30)</f>
        <v>300</v>
      </c>
      <c r="F29" s="16"/>
      <c r="G29" s="16"/>
      <c r="H29" s="16"/>
      <c r="I29" s="16"/>
    </row>
    <row r="30" spans="1:9" ht="13.2" x14ac:dyDescent="0.25">
      <c r="A30" s="3"/>
      <c r="B30" s="40">
        <v>4.0999999999999996</v>
      </c>
      <c r="C30" s="3"/>
      <c r="D30" s="59" t="s">
        <v>63</v>
      </c>
      <c r="E30" s="63">
        <f>SUM(E31:E32)</f>
        <v>300</v>
      </c>
      <c r="F30" s="60"/>
      <c r="G30" s="60"/>
      <c r="H30" s="60"/>
      <c r="I30" s="60"/>
    </row>
    <row r="31" spans="1:9" ht="13.2" x14ac:dyDescent="0.25">
      <c r="A31" s="3"/>
      <c r="B31" s="40"/>
      <c r="C31" s="40" t="s">
        <v>64</v>
      </c>
      <c r="D31" s="9" t="s">
        <v>70</v>
      </c>
      <c r="E31" s="13">
        <v>100</v>
      </c>
      <c r="F31" s="16"/>
      <c r="G31" s="16"/>
      <c r="H31" s="16"/>
      <c r="I31" s="16"/>
    </row>
    <row r="32" spans="1:9" ht="13.2" x14ac:dyDescent="0.25">
      <c r="A32" s="3"/>
      <c r="B32" s="40"/>
      <c r="C32" s="40" t="s">
        <v>64</v>
      </c>
      <c r="D32" s="9" t="s">
        <v>70</v>
      </c>
      <c r="E32" s="13">
        <v>200</v>
      </c>
      <c r="F32" s="16"/>
      <c r="G32" s="16"/>
      <c r="H32" s="16"/>
      <c r="I32" s="16"/>
    </row>
    <row r="33" spans="1:9" ht="18" customHeight="1" x14ac:dyDescent="0.25">
      <c r="A33" s="3"/>
      <c r="B33" s="40">
        <v>5</v>
      </c>
      <c r="C33" s="3"/>
      <c r="D33" s="53" t="s">
        <v>149</v>
      </c>
      <c r="E33" s="18">
        <f>E10*0.03</f>
        <v>57</v>
      </c>
      <c r="F33" s="65">
        <f>E33/E86</f>
        <v>1.4136904761904762E-2</v>
      </c>
      <c r="G33" s="18"/>
      <c r="H33" s="18"/>
      <c r="I33" s="18"/>
    </row>
    <row r="34" spans="1:9" s="6" customFormat="1" ht="18.600000000000001" customHeight="1" x14ac:dyDescent="0.25">
      <c r="A34" s="12"/>
      <c r="B34" s="12"/>
      <c r="C34" s="12"/>
      <c r="D34" s="53" t="s">
        <v>148</v>
      </c>
      <c r="E34" s="4">
        <f>+E35+E39+E43</f>
        <v>100</v>
      </c>
      <c r="F34" s="5">
        <f>E34/E86</f>
        <v>2.48015873015873E-2</v>
      </c>
      <c r="G34" s="4">
        <f>SUM(G36:G46)</f>
        <v>0</v>
      </c>
      <c r="H34" s="4">
        <f>SUM(H36:H46)</f>
        <v>0</v>
      </c>
      <c r="I34" s="4">
        <f>E34+G34+H34</f>
        <v>100</v>
      </c>
    </row>
    <row r="35" spans="1:9" s="6" customFormat="1" ht="15" customHeight="1" x14ac:dyDescent="0.25">
      <c r="A35" s="12"/>
      <c r="B35" s="40">
        <v>6</v>
      </c>
      <c r="C35" s="12"/>
      <c r="D35" s="52" t="s">
        <v>103</v>
      </c>
      <c r="E35" s="51">
        <f>+E36</f>
        <v>25</v>
      </c>
      <c r="F35" s="49"/>
      <c r="G35" s="51"/>
      <c r="H35" s="51"/>
      <c r="I35" s="51"/>
    </row>
    <row r="36" spans="1:9" ht="13.2" x14ac:dyDescent="0.25">
      <c r="A36" s="3"/>
      <c r="B36" s="40">
        <v>6.1</v>
      </c>
      <c r="C36" s="40"/>
      <c r="D36" s="59" t="s">
        <v>63</v>
      </c>
      <c r="E36" s="64">
        <f>SUM(E37:E38)</f>
        <v>25</v>
      </c>
      <c r="F36" s="63"/>
      <c r="G36" s="62"/>
      <c r="H36" s="62"/>
      <c r="I36" s="62"/>
    </row>
    <row r="37" spans="1:9" ht="13.2" x14ac:dyDescent="0.25">
      <c r="A37" s="3"/>
      <c r="B37" s="40"/>
      <c r="C37" s="40" t="s">
        <v>64</v>
      </c>
      <c r="D37" s="9" t="s">
        <v>70</v>
      </c>
      <c r="E37" s="12">
        <v>25</v>
      </c>
      <c r="F37" s="13"/>
      <c r="G37" s="8"/>
      <c r="H37" s="8"/>
      <c r="I37" s="8"/>
    </row>
    <row r="38" spans="1:9" ht="13.2" x14ac:dyDescent="0.25">
      <c r="A38" s="3"/>
      <c r="B38" s="40"/>
      <c r="C38" s="40" t="s">
        <v>64</v>
      </c>
      <c r="D38" s="9" t="s">
        <v>70</v>
      </c>
      <c r="E38" s="12"/>
      <c r="F38" s="13"/>
      <c r="G38" s="8"/>
      <c r="H38" s="8"/>
      <c r="I38" s="8"/>
    </row>
    <row r="39" spans="1:9" ht="13.2" x14ac:dyDescent="0.25">
      <c r="A39" s="3"/>
      <c r="B39" s="40">
        <v>7</v>
      </c>
      <c r="C39" s="40"/>
      <c r="D39" s="54" t="s">
        <v>104</v>
      </c>
      <c r="E39" s="51">
        <f>+E40</f>
        <v>25</v>
      </c>
      <c r="F39" s="13"/>
      <c r="G39" s="8"/>
      <c r="H39" s="8"/>
      <c r="I39" s="8"/>
    </row>
    <row r="40" spans="1:9" ht="13.2" x14ac:dyDescent="0.25">
      <c r="A40" s="3"/>
      <c r="B40" s="40">
        <v>7.1</v>
      </c>
      <c r="C40" s="40"/>
      <c r="D40" s="59" t="s">
        <v>63</v>
      </c>
      <c r="E40" s="64">
        <f>SUM(E41:E42)</f>
        <v>25</v>
      </c>
      <c r="F40" s="63"/>
      <c r="G40" s="62"/>
      <c r="H40" s="62"/>
      <c r="I40" s="62"/>
    </row>
    <row r="41" spans="1:9" ht="13.2" x14ac:dyDescent="0.25">
      <c r="A41" s="3"/>
      <c r="B41" s="40"/>
      <c r="C41" s="40" t="s">
        <v>64</v>
      </c>
      <c r="D41" s="9" t="s">
        <v>70</v>
      </c>
      <c r="E41" s="12">
        <v>25</v>
      </c>
      <c r="F41" s="13"/>
      <c r="G41" s="8"/>
      <c r="H41" s="8"/>
      <c r="I41" s="8"/>
    </row>
    <row r="42" spans="1:9" ht="13.2" x14ac:dyDescent="0.25">
      <c r="A42" s="3"/>
      <c r="B42" s="40"/>
      <c r="C42" s="40" t="s">
        <v>64</v>
      </c>
      <c r="D42" s="9" t="s">
        <v>70</v>
      </c>
      <c r="E42" s="12"/>
      <c r="F42" s="13"/>
      <c r="G42" s="8"/>
      <c r="H42" s="8"/>
      <c r="I42" s="8"/>
    </row>
    <row r="43" spans="1:9" ht="13.2" x14ac:dyDescent="0.25">
      <c r="A43" s="3"/>
      <c r="B43" s="40">
        <v>8</v>
      </c>
      <c r="C43" s="40"/>
      <c r="D43" s="54" t="s">
        <v>7</v>
      </c>
      <c r="E43" s="51">
        <f>+E44</f>
        <v>50</v>
      </c>
      <c r="F43" s="13"/>
      <c r="G43" s="8"/>
      <c r="H43" s="8"/>
      <c r="I43" s="8"/>
    </row>
    <row r="44" spans="1:9" ht="13.2" x14ac:dyDescent="0.25">
      <c r="A44" s="3"/>
      <c r="B44" s="40">
        <v>8.1</v>
      </c>
      <c r="C44" s="40"/>
      <c r="D44" s="59" t="s">
        <v>63</v>
      </c>
      <c r="E44" s="64">
        <f>SUM(E45:E46)</f>
        <v>50</v>
      </c>
      <c r="F44" s="63"/>
      <c r="G44" s="62"/>
      <c r="H44" s="62"/>
      <c r="I44" s="62"/>
    </row>
    <row r="45" spans="1:9" ht="13.2" x14ac:dyDescent="0.25">
      <c r="A45" s="3"/>
      <c r="B45" s="40"/>
      <c r="C45" s="40" t="s">
        <v>64</v>
      </c>
      <c r="D45" s="9" t="s">
        <v>70</v>
      </c>
      <c r="E45" s="12">
        <v>50</v>
      </c>
      <c r="F45" s="13"/>
      <c r="G45" s="8"/>
      <c r="H45" s="8"/>
      <c r="I45" s="8"/>
    </row>
    <row r="46" spans="1:9" ht="13.2" x14ac:dyDescent="0.25">
      <c r="A46" s="3"/>
      <c r="B46" s="40"/>
      <c r="C46" s="40" t="s">
        <v>64</v>
      </c>
      <c r="D46" s="9" t="s">
        <v>70</v>
      </c>
      <c r="E46" s="12"/>
      <c r="F46" s="13"/>
      <c r="G46" s="8"/>
      <c r="H46" s="8"/>
      <c r="I46" s="8"/>
    </row>
    <row r="47" spans="1:9" s="14" customFormat="1" ht="17.399999999999999" customHeight="1" x14ac:dyDescent="0.25">
      <c r="A47" s="38"/>
      <c r="B47" s="40"/>
      <c r="C47" s="38"/>
      <c r="D47" s="11" t="s">
        <v>147</v>
      </c>
      <c r="E47" s="4">
        <f>SUM(E48:E55)</f>
        <v>75</v>
      </c>
      <c r="F47" s="5">
        <f>+E47/E86</f>
        <v>1.8601190476190476E-2</v>
      </c>
      <c r="G47" s="4">
        <f>SUM(G48:G55)</f>
        <v>0</v>
      </c>
      <c r="H47" s="4">
        <f>SUM(H48:H55)</f>
        <v>0</v>
      </c>
      <c r="I47" s="4">
        <f>E47+G47+H47</f>
        <v>75</v>
      </c>
    </row>
    <row r="48" spans="1:9" s="57" customFormat="1" ht="17.399999999999999" customHeight="1" x14ac:dyDescent="0.25">
      <c r="A48" s="56"/>
      <c r="B48" s="40">
        <v>9</v>
      </c>
      <c r="C48" s="56"/>
      <c r="D48" s="58" t="s">
        <v>111</v>
      </c>
      <c r="E48" s="66"/>
      <c r="F48" s="49"/>
      <c r="G48" s="51"/>
      <c r="H48" s="51"/>
      <c r="I48" s="51"/>
    </row>
    <row r="49" spans="1:9" s="57" customFormat="1" ht="17.399999999999999" customHeight="1" x14ac:dyDescent="0.25">
      <c r="A49" s="56"/>
      <c r="B49" s="40">
        <v>9.1</v>
      </c>
      <c r="C49" s="56"/>
      <c r="D49" s="7" t="s">
        <v>112</v>
      </c>
      <c r="E49" s="66">
        <v>25</v>
      </c>
      <c r="F49" s="49"/>
      <c r="G49" s="51"/>
      <c r="H49" s="51"/>
      <c r="I49" s="51"/>
    </row>
    <row r="50" spans="1:9" ht="13.2" x14ac:dyDescent="0.25">
      <c r="A50" s="3"/>
      <c r="B50" s="40"/>
      <c r="C50" s="40" t="s">
        <v>64</v>
      </c>
      <c r="D50" s="12" t="s">
        <v>132</v>
      </c>
      <c r="E50" s="66">
        <v>0</v>
      </c>
      <c r="F50" s="8"/>
      <c r="G50" s="8"/>
      <c r="H50" s="8"/>
      <c r="I50" s="8"/>
    </row>
    <row r="51" spans="1:9" ht="13.2" x14ac:dyDescent="0.25">
      <c r="A51" s="3"/>
      <c r="B51" s="40"/>
      <c r="C51" s="40" t="s">
        <v>64</v>
      </c>
      <c r="D51" s="12" t="s">
        <v>25</v>
      </c>
      <c r="E51" s="66">
        <v>0</v>
      </c>
      <c r="F51" s="8"/>
      <c r="G51" s="8"/>
      <c r="H51" s="8"/>
      <c r="I51" s="8"/>
    </row>
    <row r="52" spans="1:9" ht="13.2" x14ac:dyDescent="0.25">
      <c r="A52" s="3"/>
      <c r="B52" s="40"/>
      <c r="C52" s="40" t="s">
        <v>64</v>
      </c>
      <c r="D52" s="12" t="s">
        <v>10</v>
      </c>
      <c r="E52" s="66">
        <v>0</v>
      </c>
      <c r="F52" s="8"/>
      <c r="G52" s="8"/>
      <c r="H52" s="8"/>
      <c r="I52" s="8"/>
    </row>
    <row r="53" spans="1:9" ht="13.2" x14ac:dyDescent="0.25">
      <c r="A53" s="3"/>
      <c r="B53" s="40"/>
      <c r="C53" s="40" t="s">
        <v>64</v>
      </c>
      <c r="D53" s="12" t="s">
        <v>11</v>
      </c>
      <c r="E53" s="66">
        <v>50</v>
      </c>
      <c r="F53" s="8"/>
      <c r="G53" s="8"/>
      <c r="H53" s="8"/>
      <c r="I53" s="8"/>
    </row>
    <row r="54" spans="1:9" ht="13.2" x14ac:dyDescent="0.25">
      <c r="A54" s="3"/>
      <c r="B54" s="40"/>
      <c r="C54" s="40" t="s">
        <v>64</v>
      </c>
      <c r="D54" s="12" t="s">
        <v>8</v>
      </c>
      <c r="E54" s="66">
        <v>0</v>
      </c>
      <c r="F54" s="8"/>
      <c r="G54" s="8"/>
      <c r="H54" s="8"/>
      <c r="I54" s="8"/>
    </row>
    <row r="55" spans="1:9" ht="13.2" x14ac:dyDescent="0.25">
      <c r="A55" s="3"/>
      <c r="B55" s="40"/>
      <c r="C55" s="40" t="s">
        <v>64</v>
      </c>
      <c r="D55" s="12" t="s">
        <v>9</v>
      </c>
      <c r="E55" s="66">
        <v>0</v>
      </c>
      <c r="F55" s="8"/>
      <c r="G55" s="8"/>
      <c r="H55" s="8"/>
      <c r="I55" s="8"/>
    </row>
    <row r="56" spans="1:9" s="6" customFormat="1" ht="13.2" x14ac:dyDescent="0.25">
      <c r="A56" s="12"/>
      <c r="B56" s="40"/>
      <c r="C56" s="12"/>
      <c r="D56" s="11" t="s">
        <v>146</v>
      </c>
      <c r="E56" s="4">
        <f>SUM(E57:E60)</f>
        <v>1000</v>
      </c>
      <c r="F56" s="5">
        <f>+E56/E86</f>
        <v>0.24801587301587302</v>
      </c>
      <c r="G56" s="4">
        <f>SUM(G57:G60)</f>
        <v>0</v>
      </c>
      <c r="H56" s="4">
        <f>SUM(H57:H60)</f>
        <v>0</v>
      </c>
      <c r="I56" s="4">
        <f>E56+G56+H56</f>
        <v>1000</v>
      </c>
    </row>
    <row r="57" spans="1:9" s="43" customFormat="1" ht="13.2" x14ac:dyDescent="0.25">
      <c r="A57" s="42"/>
      <c r="B57" s="40">
        <v>10</v>
      </c>
      <c r="C57" s="42"/>
      <c r="D57" s="58" t="s">
        <v>113</v>
      </c>
      <c r="E57" s="66">
        <v>200</v>
      </c>
      <c r="F57" s="49"/>
      <c r="G57" s="51"/>
      <c r="H57" s="51"/>
      <c r="I57" s="51"/>
    </row>
    <row r="58" spans="1:9" s="43" customFormat="1" ht="13.2" x14ac:dyDescent="0.25">
      <c r="A58" s="42"/>
      <c r="B58" s="40">
        <v>10.1</v>
      </c>
      <c r="C58" s="42"/>
      <c r="D58" s="58" t="s">
        <v>114</v>
      </c>
      <c r="E58" s="66">
        <v>600</v>
      </c>
      <c r="F58" s="49"/>
      <c r="G58" s="51"/>
      <c r="H58" s="51"/>
      <c r="I58" s="51"/>
    </row>
    <row r="59" spans="1:9" ht="13.2" x14ac:dyDescent="0.25">
      <c r="A59" s="3"/>
      <c r="B59" s="40"/>
      <c r="C59" s="40" t="s">
        <v>64</v>
      </c>
      <c r="D59" s="12" t="s">
        <v>153</v>
      </c>
      <c r="E59" s="66">
        <v>100</v>
      </c>
      <c r="F59" s="8"/>
      <c r="G59" s="8"/>
      <c r="H59" s="8"/>
      <c r="I59" s="8"/>
    </row>
    <row r="60" spans="1:9" ht="13.2" x14ac:dyDescent="0.25">
      <c r="A60" s="3"/>
      <c r="B60" s="40"/>
      <c r="C60" s="40" t="s">
        <v>64</v>
      </c>
      <c r="D60" s="12" t="s">
        <v>105</v>
      </c>
      <c r="E60" s="66">
        <v>100</v>
      </c>
      <c r="F60" s="8"/>
      <c r="G60" s="8"/>
      <c r="H60" s="8"/>
      <c r="I60" s="8"/>
    </row>
    <row r="61" spans="1:9" s="14" customFormat="1" ht="14.1" customHeight="1" x14ac:dyDescent="0.25">
      <c r="A61" s="38"/>
      <c r="B61" s="40"/>
      <c r="C61" s="38"/>
      <c r="D61" s="17" t="s">
        <v>144</v>
      </c>
      <c r="E61" s="18">
        <f>+E62</f>
        <v>500</v>
      </c>
      <c r="F61" s="5">
        <f>+E61/E86</f>
        <v>0.12400793650793651</v>
      </c>
      <c r="G61" s="4">
        <f>SUM(G62:G71)</f>
        <v>0</v>
      </c>
      <c r="H61" s="4">
        <f>SUM(H62:H71)</f>
        <v>0</v>
      </c>
      <c r="I61" s="4">
        <f>E61+G61+H61</f>
        <v>500</v>
      </c>
    </row>
    <row r="62" spans="1:9" s="57" customFormat="1" ht="14.1" customHeight="1" x14ac:dyDescent="0.25">
      <c r="A62" s="56"/>
      <c r="B62" s="40">
        <v>11</v>
      </c>
      <c r="C62" s="56"/>
      <c r="D62" s="56" t="s">
        <v>115</v>
      </c>
      <c r="E62" s="51">
        <f>+E63+E65+E67+E69</f>
        <v>500</v>
      </c>
      <c r="F62" s="49"/>
      <c r="G62" s="50"/>
      <c r="H62" s="50"/>
      <c r="I62" s="51"/>
    </row>
    <row r="63" spans="1:9" ht="14.1" customHeight="1" x14ac:dyDescent="0.25">
      <c r="A63" s="3"/>
      <c r="B63" s="40">
        <v>11.1</v>
      </c>
      <c r="C63" s="40"/>
      <c r="D63" s="59" t="s">
        <v>106</v>
      </c>
      <c r="E63" s="61">
        <f>+E64</f>
        <v>200</v>
      </c>
      <c r="F63" s="63"/>
      <c r="G63" s="62"/>
      <c r="H63" s="62"/>
      <c r="I63" s="62"/>
    </row>
    <row r="64" spans="1:9" ht="14.1" customHeight="1" x14ac:dyDescent="0.25">
      <c r="A64" s="3"/>
      <c r="B64" s="40"/>
      <c r="C64" s="40" t="s">
        <v>64</v>
      </c>
      <c r="D64" s="9" t="s">
        <v>70</v>
      </c>
      <c r="E64" s="66">
        <v>200</v>
      </c>
      <c r="F64" s="10"/>
      <c r="G64" s="10"/>
      <c r="H64" s="10"/>
      <c r="I64" s="10"/>
    </row>
    <row r="65" spans="1:9" ht="14.1" customHeight="1" x14ac:dyDescent="0.25">
      <c r="A65" s="3"/>
      <c r="B65" s="40">
        <v>11.2</v>
      </c>
      <c r="C65" s="40"/>
      <c r="D65" s="59" t="s">
        <v>152</v>
      </c>
      <c r="E65" s="61">
        <f>+E66</f>
        <v>100</v>
      </c>
      <c r="F65" s="63"/>
      <c r="G65" s="62"/>
      <c r="H65" s="62"/>
      <c r="I65" s="62"/>
    </row>
    <row r="66" spans="1:9" ht="14.1" customHeight="1" x14ac:dyDescent="0.25">
      <c r="A66" s="3"/>
      <c r="B66" s="40"/>
      <c r="D66" s="9" t="s">
        <v>70</v>
      </c>
      <c r="E66" s="66">
        <v>100</v>
      </c>
      <c r="F66" s="13"/>
      <c r="G66" s="10"/>
      <c r="H66" s="10"/>
      <c r="I66" s="10"/>
    </row>
    <row r="67" spans="1:9" ht="14.1" customHeight="1" x14ac:dyDescent="0.25">
      <c r="A67" s="3"/>
      <c r="B67" s="40">
        <v>11.3</v>
      </c>
      <c r="C67" s="40" t="s">
        <v>64</v>
      </c>
      <c r="D67" s="59" t="s">
        <v>12</v>
      </c>
      <c r="E67" s="61">
        <f>+E68</f>
        <v>100</v>
      </c>
      <c r="F67" s="63"/>
      <c r="G67" s="62"/>
      <c r="H67" s="62"/>
      <c r="I67" s="62"/>
    </row>
    <row r="68" spans="1:9" ht="14.1" customHeight="1" x14ac:dyDescent="0.25">
      <c r="A68" s="3"/>
      <c r="B68" s="40"/>
      <c r="C68" s="40" t="s">
        <v>64</v>
      </c>
      <c r="D68" s="9" t="s">
        <v>70</v>
      </c>
      <c r="E68" s="66">
        <v>100</v>
      </c>
      <c r="F68" s="10"/>
      <c r="G68" s="10"/>
      <c r="H68" s="10"/>
      <c r="I68" s="10"/>
    </row>
    <row r="69" spans="1:9" ht="14.1" customHeight="1" x14ac:dyDescent="0.25">
      <c r="A69" s="3"/>
      <c r="B69" s="40">
        <v>11.4</v>
      </c>
      <c r="C69" s="40"/>
      <c r="D69" s="59" t="s">
        <v>151</v>
      </c>
      <c r="E69" s="61">
        <f>+E70</f>
        <v>100</v>
      </c>
      <c r="F69" s="63"/>
      <c r="G69" s="62"/>
      <c r="H69" s="62"/>
      <c r="I69" s="62"/>
    </row>
    <row r="70" spans="1:9" ht="14.1" customHeight="1" x14ac:dyDescent="0.25">
      <c r="A70" s="3"/>
      <c r="B70" s="40"/>
      <c r="C70" s="40" t="s">
        <v>64</v>
      </c>
      <c r="D70" s="9" t="s">
        <v>70</v>
      </c>
      <c r="E70" s="66">
        <v>100</v>
      </c>
      <c r="F70" s="10"/>
      <c r="G70" s="10"/>
      <c r="H70" s="10"/>
      <c r="I70" s="10"/>
    </row>
    <row r="71" spans="1:9" s="19" customFormat="1" ht="14.25" customHeight="1" x14ac:dyDescent="0.25">
      <c r="A71" s="41"/>
      <c r="B71" s="41"/>
      <c r="C71" s="41"/>
      <c r="D71" s="15" t="s">
        <v>107</v>
      </c>
      <c r="E71" s="16">
        <f>SUM(E10+E33+E34+E47+E56+E61)</f>
        <v>3632</v>
      </c>
      <c r="F71" s="16"/>
      <c r="G71" s="16"/>
      <c r="H71" s="16"/>
      <c r="I71" s="16"/>
    </row>
    <row r="72" spans="1:9" ht="17.25" customHeight="1" x14ac:dyDescent="0.2">
      <c r="A72" s="3"/>
      <c r="B72" s="3"/>
      <c r="C72" s="3"/>
      <c r="D72" s="39" t="s">
        <v>176</v>
      </c>
      <c r="E72" s="2"/>
      <c r="F72" s="2"/>
      <c r="G72" s="2"/>
      <c r="H72" s="2"/>
      <c r="I72" s="3"/>
    </row>
    <row r="73" spans="1:9" s="14" customFormat="1" ht="16.2" customHeight="1" x14ac:dyDescent="0.25">
      <c r="A73" s="38"/>
      <c r="B73" s="38"/>
      <c r="C73" s="38"/>
      <c r="D73" s="53" t="s">
        <v>145</v>
      </c>
      <c r="E73" s="18">
        <f>SUM(E75:E85)</f>
        <v>400</v>
      </c>
      <c r="F73" s="5">
        <f>+E73/E86</f>
        <v>9.9206349206349201E-2</v>
      </c>
      <c r="G73" s="18">
        <f>SUM(G75:G85)</f>
        <v>0</v>
      </c>
      <c r="H73" s="18">
        <f>SUM(H75:H85)</f>
        <v>0</v>
      </c>
      <c r="I73" s="18">
        <f>SUM(I75:I85)</f>
        <v>0</v>
      </c>
    </row>
    <row r="74" spans="1:9" s="57" customFormat="1" ht="16.2" customHeight="1" x14ac:dyDescent="0.25">
      <c r="A74" s="56"/>
      <c r="B74" s="40">
        <v>12</v>
      </c>
      <c r="C74" s="56"/>
      <c r="D74" s="55" t="s">
        <v>117</v>
      </c>
      <c r="E74" s="66"/>
      <c r="F74" s="49"/>
      <c r="G74" s="50"/>
      <c r="H74" s="50"/>
      <c r="I74" s="51"/>
    </row>
    <row r="75" spans="1:9" s="57" customFormat="1" ht="16.2" customHeight="1" x14ac:dyDescent="0.25">
      <c r="A75" s="56"/>
      <c r="B75" s="40" t="s">
        <v>118</v>
      </c>
      <c r="C75" s="56"/>
      <c r="D75" s="55" t="s">
        <v>116</v>
      </c>
      <c r="E75" s="66"/>
      <c r="F75" s="49"/>
      <c r="G75" s="50"/>
      <c r="H75" s="50"/>
      <c r="I75" s="51"/>
    </row>
    <row r="76" spans="1:9" ht="13.2" x14ac:dyDescent="0.25">
      <c r="A76" s="3"/>
      <c r="B76" s="40"/>
      <c r="C76" s="40" t="s">
        <v>64</v>
      </c>
      <c r="D76" s="12" t="s">
        <v>13</v>
      </c>
      <c r="E76" s="66">
        <v>100</v>
      </c>
      <c r="F76" s="10"/>
      <c r="G76" s="10"/>
      <c r="H76" s="10"/>
      <c r="I76" s="10"/>
    </row>
    <row r="77" spans="1:9" ht="13.2" x14ac:dyDescent="0.25">
      <c r="A77" s="3"/>
      <c r="B77" s="40"/>
      <c r="C77" s="40" t="s">
        <v>64</v>
      </c>
      <c r="D77" s="12" t="s">
        <v>14</v>
      </c>
      <c r="E77" s="66">
        <v>25</v>
      </c>
      <c r="F77" s="10"/>
      <c r="G77" s="10"/>
      <c r="H77" s="10"/>
      <c r="I77" s="10"/>
    </row>
    <row r="78" spans="1:9" ht="13.2" x14ac:dyDescent="0.25">
      <c r="A78" s="3"/>
      <c r="B78" s="40"/>
      <c r="C78" s="40" t="s">
        <v>64</v>
      </c>
      <c r="D78" s="12" t="s">
        <v>15</v>
      </c>
      <c r="E78" s="66">
        <v>25</v>
      </c>
      <c r="F78" s="10"/>
      <c r="G78" s="10"/>
      <c r="H78" s="10"/>
      <c r="I78" s="10"/>
    </row>
    <row r="79" spans="1:9" ht="13.2" x14ac:dyDescent="0.25">
      <c r="A79" s="3"/>
      <c r="B79" s="40"/>
      <c r="C79" s="40" t="s">
        <v>64</v>
      </c>
      <c r="D79" s="12" t="s">
        <v>16</v>
      </c>
      <c r="E79" s="66">
        <v>50</v>
      </c>
      <c r="F79" s="10"/>
      <c r="G79" s="10"/>
      <c r="H79" s="10"/>
      <c r="I79" s="10"/>
    </row>
    <row r="80" spans="1:9" ht="13.2" x14ac:dyDescent="0.25">
      <c r="A80" s="3"/>
      <c r="B80" s="40">
        <v>12.2</v>
      </c>
      <c r="C80" s="40"/>
      <c r="D80" s="20" t="s">
        <v>17</v>
      </c>
      <c r="E80" s="66"/>
      <c r="F80" s="13"/>
      <c r="G80" s="13"/>
      <c r="H80" s="13"/>
      <c r="I80" s="13"/>
    </row>
    <row r="81" spans="1:9" ht="13.2" x14ac:dyDescent="0.25">
      <c r="A81" s="3"/>
      <c r="B81" s="40"/>
      <c r="C81" s="40" t="s">
        <v>64</v>
      </c>
      <c r="D81" s="12" t="s">
        <v>92</v>
      </c>
      <c r="E81" s="66">
        <v>50</v>
      </c>
      <c r="F81" s="10"/>
      <c r="G81" s="10"/>
      <c r="H81" s="10"/>
      <c r="I81" s="10"/>
    </row>
    <row r="82" spans="1:9" ht="13.2" x14ac:dyDescent="0.25">
      <c r="A82" s="3"/>
      <c r="B82" s="40">
        <v>12.3</v>
      </c>
      <c r="C82" s="40"/>
      <c r="D82" s="20" t="s">
        <v>131</v>
      </c>
      <c r="E82" s="66"/>
      <c r="F82" s="13"/>
      <c r="G82" s="13"/>
      <c r="H82" s="13"/>
      <c r="I82" s="13"/>
    </row>
    <row r="83" spans="1:9" ht="13.2" x14ac:dyDescent="0.25">
      <c r="A83" s="3"/>
      <c r="B83" s="40"/>
      <c r="C83" s="40" t="s">
        <v>64</v>
      </c>
      <c r="D83" s="12" t="s">
        <v>123</v>
      </c>
      <c r="E83" s="66">
        <v>50</v>
      </c>
      <c r="F83" s="13"/>
      <c r="G83" s="13"/>
      <c r="H83" s="13"/>
      <c r="I83" s="13"/>
    </row>
    <row r="84" spans="1:9" ht="13.2" x14ac:dyDescent="0.25">
      <c r="A84" s="3"/>
      <c r="B84" s="40"/>
      <c r="C84" s="40" t="s">
        <v>64</v>
      </c>
      <c r="D84" s="12" t="s">
        <v>18</v>
      </c>
      <c r="E84" s="66">
        <v>50</v>
      </c>
      <c r="F84" s="13"/>
      <c r="G84" s="13"/>
      <c r="H84" s="13"/>
      <c r="I84" s="13"/>
    </row>
    <row r="85" spans="1:9" ht="13.2" x14ac:dyDescent="0.25">
      <c r="A85" s="3"/>
      <c r="B85" s="40"/>
      <c r="C85" s="40" t="s">
        <v>64</v>
      </c>
      <c r="D85" s="12" t="s">
        <v>101</v>
      </c>
      <c r="E85" s="66">
        <v>50</v>
      </c>
      <c r="F85" s="13"/>
      <c r="G85" s="13"/>
      <c r="H85" s="13"/>
      <c r="I85" s="13"/>
    </row>
    <row r="86" spans="1:9" s="19" customFormat="1" ht="13.8" x14ac:dyDescent="0.25">
      <c r="A86" s="41"/>
      <c r="B86" s="41"/>
      <c r="C86" s="41"/>
      <c r="D86" s="21" t="s">
        <v>181</v>
      </c>
      <c r="E86" s="18">
        <f>+E71+E73</f>
        <v>4032</v>
      </c>
      <c r="F86" s="5">
        <f>+F10+F33+F34+F47+F56+F61+F73</f>
        <v>1</v>
      </c>
      <c r="G86" s="18">
        <f>+G73+G61+G56+G47+G34+G10</f>
        <v>0</v>
      </c>
      <c r="H86" s="18">
        <f>+H73+H61+H56+H47+H34+H10</f>
        <v>0</v>
      </c>
      <c r="I86" s="4">
        <f>E86+G86+H86</f>
        <v>4032</v>
      </c>
    </row>
    <row r="87" spans="1:9" ht="13.2" x14ac:dyDescent="0.25">
      <c r="A87" s="3"/>
      <c r="B87" s="3"/>
      <c r="C87" s="3"/>
      <c r="D87" s="15"/>
      <c r="E87" s="22" t="s">
        <v>19</v>
      </c>
      <c r="F87" s="22"/>
      <c r="G87" s="84" t="s">
        <v>19</v>
      </c>
      <c r="H87" s="85"/>
      <c r="I87" s="12"/>
    </row>
    <row r="88" spans="1:9" ht="75" customHeight="1" x14ac:dyDescent="0.25">
      <c r="D88" s="12" t="s">
        <v>21</v>
      </c>
      <c r="E88" s="67" t="s">
        <v>109</v>
      </c>
      <c r="F88" s="23"/>
      <c r="G88" s="86" t="s">
        <v>133</v>
      </c>
      <c r="H88" s="87"/>
      <c r="I88" s="3"/>
    </row>
    <row r="89" spans="1:9" ht="13.2" x14ac:dyDescent="0.25">
      <c r="D89" s="12" t="s">
        <v>20</v>
      </c>
      <c r="E89" s="24"/>
      <c r="F89" s="24"/>
      <c r="G89" s="24"/>
      <c r="H89" s="24"/>
      <c r="I89" s="3"/>
    </row>
    <row r="90" spans="1:9" ht="18.75" customHeight="1" x14ac:dyDescent="0.25">
      <c r="D90" s="12" t="s">
        <v>22</v>
      </c>
      <c r="E90" s="88" t="s">
        <v>23</v>
      </c>
      <c r="F90" s="88"/>
      <c r="G90" s="85"/>
      <c r="H90" s="85"/>
      <c r="I90" s="3"/>
    </row>
    <row r="91" spans="1:9" ht="13.2" x14ac:dyDescent="0.25">
      <c r="D91" s="12" t="s">
        <v>24</v>
      </c>
      <c r="E91" s="25"/>
      <c r="F91" s="25"/>
      <c r="G91" s="25"/>
      <c r="H91" s="25"/>
      <c r="I91" s="3"/>
    </row>
    <row r="92" spans="1:9" ht="13.2" x14ac:dyDescent="0.25">
      <c r="D92" s="12"/>
      <c r="E92" s="25"/>
      <c r="F92" s="25"/>
      <c r="G92" s="25"/>
      <c r="H92" s="25"/>
      <c r="I92" s="3"/>
    </row>
    <row r="93" spans="1:9" ht="15.6" x14ac:dyDescent="0.25">
      <c r="D93" s="26"/>
      <c r="E93" s="3"/>
      <c r="F93" s="3"/>
      <c r="G93" s="3"/>
      <c r="H93" s="3"/>
      <c r="I93" s="3"/>
    </row>
    <row r="96" spans="1:9" x14ac:dyDescent="0.2">
      <c r="D96" s="81" t="s">
        <v>134</v>
      </c>
    </row>
    <row r="97" spans="4:4" x14ac:dyDescent="0.2">
      <c r="D97" s="81"/>
    </row>
    <row r="98" spans="4:4" x14ac:dyDescent="0.2">
      <c r="D98" s="81"/>
    </row>
    <row r="100" spans="4:4" x14ac:dyDescent="0.2">
      <c r="D100" s="81" t="s">
        <v>174</v>
      </c>
    </row>
    <row r="101" spans="4:4" x14ac:dyDescent="0.2">
      <c r="D101" s="81"/>
    </row>
    <row r="102" spans="4:4" x14ac:dyDescent="0.2">
      <c r="D102" s="81"/>
    </row>
  </sheetData>
  <mergeCells count="18">
    <mergeCell ref="D96:D98"/>
    <mergeCell ref="D100:D102"/>
    <mergeCell ref="F7:F8"/>
    <mergeCell ref="G7:H7"/>
    <mergeCell ref="I7:I8"/>
    <mergeCell ref="G87:H87"/>
    <mergeCell ref="G88:H88"/>
    <mergeCell ref="E90:H90"/>
    <mergeCell ref="A1:H1"/>
    <mergeCell ref="A2:H2"/>
    <mergeCell ref="A3:H3"/>
    <mergeCell ref="A4:H4"/>
    <mergeCell ref="A6:A8"/>
    <mergeCell ref="B6:B8"/>
    <mergeCell ref="C6:C8"/>
    <mergeCell ref="D6:D8"/>
    <mergeCell ref="E6:I6"/>
    <mergeCell ref="E7:E8"/>
  </mergeCells>
  <printOptions horizontalCentered="1" verticalCentered="1"/>
  <pageMargins left="0.19685039370078741" right="0.19685039370078741" top="0.39370078740157483" bottom="0.39370078740157483" header="0" footer="0"/>
  <pageSetup scale="79" orientation="portrait"/>
  <headerFooter alignWithMargins="0">
    <oddHeader>&amp;R&amp;"Arial,Negrita"&amp;8FORMULARIO 1</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278D-AFF6-41EE-8E94-E5F329CF8F82}">
  <sheetPr>
    <tabColor rgb="FF00B050"/>
  </sheetPr>
  <dimension ref="A1:I25"/>
  <sheetViews>
    <sheetView zoomScale="85" zoomScaleNormal="85" workbookViewId="0">
      <selection activeCell="A9" sqref="A9:A16"/>
    </sheetView>
  </sheetViews>
  <sheetFormatPr baseColWidth="10" defaultRowHeight="13.2" x14ac:dyDescent="0.25"/>
  <cols>
    <col min="1" max="1" width="42.109375" style="6" customWidth="1"/>
    <col min="2" max="2" width="89" style="6" customWidth="1"/>
    <col min="3" max="256" width="11.5546875" style="6"/>
    <col min="257" max="257" width="23.109375" style="6" customWidth="1"/>
    <col min="258" max="258" width="69.88671875" style="6" customWidth="1"/>
    <col min="259" max="512" width="11.5546875" style="6"/>
    <col min="513" max="513" width="23.109375" style="6" customWidth="1"/>
    <col min="514" max="514" width="69.88671875" style="6" customWidth="1"/>
    <col min="515" max="768" width="11.5546875" style="6"/>
    <col min="769" max="769" width="23.109375" style="6" customWidth="1"/>
    <col min="770" max="770" width="69.88671875" style="6" customWidth="1"/>
    <col min="771" max="1024" width="11.5546875" style="6"/>
    <col min="1025" max="1025" width="23.109375" style="6" customWidth="1"/>
    <col min="1026" max="1026" width="69.88671875" style="6" customWidth="1"/>
    <col min="1027" max="1280" width="11.5546875" style="6"/>
    <col min="1281" max="1281" width="23.109375" style="6" customWidth="1"/>
    <col min="1282" max="1282" width="69.88671875" style="6" customWidth="1"/>
    <col min="1283" max="1536" width="11.5546875" style="6"/>
    <col min="1537" max="1537" width="23.109375" style="6" customWidth="1"/>
    <col min="1538" max="1538" width="69.88671875" style="6" customWidth="1"/>
    <col min="1539" max="1792" width="11.5546875" style="6"/>
    <col min="1793" max="1793" width="23.109375" style="6" customWidth="1"/>
    <col min="1794" max="1794" width="69.88671875" style="6" customWidth="1"/>
    <col min="1795" max="2048" width="11.5546875" style="6"/>
    <col min="2049" max="2049" width="23.109375" style="6" customWidth="1"/>
    <col min="2050" max="2050" width="69.88671875" style="6" customWidth="1"/>
    <col min="2051" max="2304" width="11.5546875" style="6"/>
    <col min="2305" max="2305" width="23.109375" style="6" customWidth="1"/>
    <col min="2306" max="2306" width="69.88671875" style="6" customWidth="1"/>
    <col min="2307" max="2560" width="11.5546875" style="6"/>
    <col min="2561" max="2561" width="23.109375" style="6" customWidth="1"/>
    <col min="2562" max="2562" width="69.88671875" style="6" customWidth="1"/>
    <col min="2563" max="2816" width="11.5546875" style="6"/>
    <col min="2817" max="2817" width="23.109375" style="6" customWidth="1"/>
    <col min="2818" max="2818" width="69.88671875" style="6" customWidth="1"/>
    <col min="2819" max="3072" width="11.5546875" style="6"/>
    <col min="3073" max="3073" width="23.109375" style="6" customWidth="1"/>
    <col min="3074" max="3074" width="69.88671875" style="6" customWidth="1"/>
    <col min="3075" max="3328" width="11.5546875" style="6"/>
    <col min="3329" max="3329" width="23.109375" style="6" customWidth="1"/>
    <col min="3330" max="3330" width="69.88671875" style="6" customWidth="1"/>
    <col min="3331" max="3584" width="11.5546875" style="6"/>
    <col min="3585" max="3585" width="23.109375" style="6" customWidth="1"/>
    <col min="3586" max="3586" width="69.88671875" style="6" customWidth="1"/>
    <col min="3587" max="3840" width="11.5546875" style="6"/>
    <col min="3841" max="3841" width="23.109375" style="6" customWidth="1"/>
    <col min="3842" max="3842" width="69.88671875" style="6" customWidth="1"/>
    <col min="3843" max="4096" width="11.5546875" style="6"/>
    <col min="4097" max="4097" width="23.109375" style="6" customWidth="1"/>
    <col min="4098" max="4098" width="69.88671875" style="6" customWidth="1"/>
    <col min="4099" max="4352" width="11.5546875" style="6"/>
    <col min="4353" max="4353" width="23.109375" style="6" customWidth="1"/>
    <col min="4354" max="4354" width="69.88671875" style="6" customWidth="1"/>
    <col min="4355" max="4608" width="11.5546875" style="6"/>
    <col min="4609" max="4609" width="23.109375" style="6" customWidth="1"/>
    <col min="4610" max="4610" width="69.88671875" style="6" customWidth="1"/>
    <col min="4611" max="4864" width="11.5546875" style="6"/>
    <col min="4865" max="4865" width="23.109375" style="6" customWidth="1"/>
    <col min="4866" max="4866" width="69.88671875" style="6" customWidth="1"/>
    <col min="4867" max="5120" width="11.5546875" style="6"/>
    <col min="5121" max="5121" width="23.109375" style="6" customWidth="1"/>
    <col min="5122" max="5122" width="69.88671875" style="6" customWidth="1"/>
    <col min="5123" max="5376" width="11.5546875" style="6"/>
    <col min="5377" max="5377" width="23.109375" style="6" customWidth="1"/>
    <col min="5378" max="5378" width="69.88671875" style="6" customWidth="1"/>
    <col min="5379" max="5632" width="11.5546875" style="6"/>
    <col min="5633" max="5633" width="23.109375" style="6" customWidth="1"/>
    <col min="5634" max="5634" width="69.88671875" style="6" customWidth="1"/>
    <col min="5635" max="5888" width="11.5546875" style="6"/>
    <col min="5889" max="5889" width="23.109375" style="6" customWidth="1"/>
    <col min="5890" max="5890" width="69.88671875" style="6" customWidth="1"/>
    <col min="5891" max="6144" width="11.5546875" style="6"/>
    <col min="6145" max="6145" width="23.109375" style="6" customWidth="1"/>
    <col min="6146" max="6146" width="69.88671875" style="6" customWidth="1"/>
    <col min="6147" max="6400" width="11.5546875" style="6"/>
    <col min="6401" max="6401" width="23.109375" style="6" customWidth="1"/>
    <col min="6402" max="6402" width="69.88671875" style="6" customWidth="1"/>
    <col min="6403" max="6656" width="11.5546875" style="6"/>
    <col min="6657" max="6657" width="23.109375" style="6" customWidth="1"/>
    <col min="6658" max="6658" width="69.88671875" style="6" customWidth="1"/>
    <col min="6659" max="6912" width="11.5546875" style="6"/>
    <col min="6913" max="6913" width="23.109375" style="6" customWidth="1"/>
    <col min="6914" max="6914" width="69.88671875" style="6" customWidth="1"/>
    <col min="6915" max="7168" width="11.5546875" style="6"/>
    <col min="7169" max="7169" width="23.109375" style="6" customWidth="1"/>
    <col min="7170" max="7170" width="69.88671875" style="6" customWidth="1"/>
    <col min="7171" max="7424" width="11.5546875" style="6"/>
    <col min="7425" max="7425" width="23.109375" style="6" customWidth="1"/>
    <col min="7426" max="7426" width="69.88671875" style="6" customWidth="1"/>
    <col min="7427" max="7680" width="11.5546875" style="6"/>
    <col min="7681" max="7681" width="23.109375" style="6" customWidth="1"/>
    <col min="7682" max="7682" width="69.88671875" style="6" customWidth="1"/>
    <col min="7683" max="7936" width="11.5546875" style="6"/>
    <col min="7937" max="7937" width="23.109375" style="6" customWidth="1"/>
    <col min="7938" max="7938" width="69.88671875" style="6" customWidth="1"/>
    <col min="7939" max="8192" width="11.5546875" style="6"/>
    <col min="8193" max="8193" width="23.109375" style="6" customWidth="1"/>
    <col min="8194" max="8194" width="69.88671875" style="6" customWidth="1"/>
    <col min="8195" max="8448" width="11.5546875" style="6"/>
    <col min="8449" max="8449" width="23.109375" style="6" customWidth="1"/>
    <col min="8450" max="8450" width="69.88671875" style="6" customWidth="1"/>
    <col min="8451" max="8704" width="11.5546875" style="6"/>
    <col min="8705" max="8705" width="23.109375" style="6" customWidth="1"/>
    <col min="8706" max="8706" width="69.88671875" style="6" customWidth="1"/>
    <col min="8707" max="8960" width="11.5546875" style="6"/>
    <col min="8961" max="8961" width="23.109375" style="6" customWidth="1"/>
    <col min="8962" max="8962" width="69.88671875" style="6" customWidth="1"/>
    <col min="8963" max="9216" width="11.5546875" style="6"/>
    <col min="9217" max="9217" width="23.109375" style="6" customWidth="1"/>
    <col min="9218" max="9218" width="69.88671875" style="6" customWidth="1"/>
    <col min="9219" max="9472" width="11.5546875" style="6"/>
    <col min="9473" max="9473" width="23.109375" style="6" customWidth="1"/>
    <col min="9474" max="9474" width="69.88671875" style="6" customWidth="1"/>
    <col min="9475" max="9728" width="11.5546875" style="6"/>
    <col min="9729" max="9729" width="23.109375" style="6" customWidth="1"/>
    <col min="9730" max="9730" width="69.88671875" style="6" customWidth="1"/>
    <col min="9731" max="9984" width="11.5546875" style="6"/>
    <col min="9985" max="9985" width="23.109375" style="6" customWidth="1"/>
    <col min="9986" max="9986" width="69.88671875" style="6" customWidth="1"/>
    <col min="9987" max="10240" width="11.5546875" style="6"/>
    <col min="10241" max="10241" width="23.109375" style="6" customWidth="1"/>
    <col min="10242" max="10242" width="69.88671875" style="6" customWidth="1"/>
    <col min="10243" max="10496" width="11.5546875" style="6"/>
    <col min="10497" max="10497" width="23.109375" style="6" customWidth="1"/>
    <col min="10498" max="10498" width="69.88671875" style="6" customWidth="1"/>
    <col min="10499" max="10752" width="11.5546875" style="6"/>
    <col min="10753" max="10753" width="23.109375" style="6" customWidth="1"/>
    <col min="10754" max="10754" width="69.88671875" style="6" customWidth="1"/>
    <col min="10755" max="11008" width="11.5546875" style="6"/>
    <col min="11009" max="11009" width="23.109375" style="6" customWidth="1"/>
    <col min="11010" max="11010" width="69.88671875" style="6" customWidth="1"/>
    <col min="11011" max="11264" width="11.5546875" style="6"/>
    <col min="11265" max="11265" width="23.109375" style="6" customWidth="1"/>
    <col min="11266" max="11266" width="69.88671875" style="6" customWidth="1"/>
    <col min="11267" max="11520" width="11.5546875" style="6"/>
    <col min="11521" max="11521" width="23.109375" style="6" customWidth="1"/>
    <col min="11522" max="11522" width="69.88671875" style="6" customWidth="1"/>
    <col min="11523" max="11776" width="11.5546875" style="6"/>
    <col min="11777" max="11777" width="23.109375" style="6" customWidth="1"/>
    <col min="11778" max="11778" width="69.88671875" style="6" customWidth="1"/>
    <col min="11779" max="12032" width="11.5546875" style="6"/>
    <col min="12033" max="12033" width="23.109375" style="6" customWidth="1"/>
    <col min="12034" max="12034" width="69.88671875" style="6" customWidth="1"/>
    <col min="12035" max="12288" width="11.5546875" style="6"/>
    <col min="12289" max="12289" width="23.109375" style="6" customWidth="1"/>
    <col min="12290" max="12290" width="69.88671875" style="6" customWidth="1"/>
    <col min="12291" max="12544" width="11.5546875" style="6"/>
    <col min="12545" max="12545" width="23.109375" style="6" customWidth="1"/>
    <col min="12546" max="12546" width="69.88671875" style="6" customWidth="1"/>
    <col min="12547" max="12800" width="11.5546875" style="6"/>
    <col min="12801" max="12801" width="23.109375" style="6" customWidth="1"/>
    <col min="12802" max="12802" width="69.88671875" style="6" customWidth="1"/>
    <col min="12803" max="13056" width="11.5546875" style="6"/>
    <col min="13057" max="13057" width="23.109375" style="6" customWidth="1"/>
    <col min="13058" max="13058" width="69.88671875" style="6" customWidth="1"/>
    <col min="13059" max="13312" width="11.5546875" style="6"/>
    <col min="13313" max="13313" width="23.109375" style="6" customWidth="1"/>
    <col min="13314" max="13314" width="69.88671875" style="6" customWidth="1"/>
    <col min="13315" max="13568" width="11.5546875" style="6"/>
    <col min="13569" max="13569" width="23.109375" style="6" customWidth="1"/>
    <col min="13570" max="13570" width="69.88671875" style="6" customWidth="1"/>
    <col min="13571" max="13824" width="11.5546875" style="6"/>
    <col min="13825" max="13825" width="23.109375" style="6" customWidth="1"/>
    <col min="13826" max="13826" width="69.88671875" style="6" customWidth="1"/>
    <col min="13827" max="14080" width="11.5546875" style="6"/>
    <col min="14081" max="14081" width="23.109375" style="6" customWidth="1"/>
    <col min="14082" max="14082" width="69.88671875" style="6" customWidth="1"/>
    <col min="14083" max="14336" width="11.5546875" style="6"/>
    <col min="14337" max="14337" width="23.109375" style="6" customWidth="1"/>
    <col min="14338" max="14338" width="69.88671875" style="6" customWidth="1"/>
    <col min="14339" max="14592" width="11.5546875" style="6"/>
    <col min="14593" max="14593" width="23.109375" style="6" customWidth="1"/>
    <col min="14594" max="14594" width="69.88671875" style="6" customWidth="1"/>
    <col min="14595" max="14848" width="11.5546875" style="6"/>
    <col min="14849" max="14849" width="23.109375" style="6" customWidth="1"/>
    <col min="14850" max="14850" width="69.88671875" style="6" customWidth="1"/>
    <col min="14851" max="15104" width="11.5546875" style="6"/>
    <col min="15105" max="15105" width="23.109375" style="6" customWidth="1"/>
    <col min="15106" max="15106" width="69.88671875" style="6" customWidth="1"/>
    <col min="15107" max="15360" width="11.5546875" style="6"/>
    <col min="15361" max="15361" width="23.109375" style="6" customWidth="1"/>
    <col min="15362" max="15362" width="69.88671875" style="6" customWidth="1"/>
    <col min="15363" max="15616" width="11.5546875" style="6"/>
    <col min="15617" max="15617" width="23.109375" style="6" customWidth="1"/>
    <col min="15618" max="15618" width="69.88671875" style="6" customWidth="1"/>
    <col min="15619" max="15872" width="11.5546875" style="6"/>
    <col min="15873" max="15873" width="23.109375" style="6" customWidth="1"/>
    <col min="15874" max="15874" width="69.88671875" style="6" customWidth="1"/>
    <col min="15875" max="16128" width="11.5546875" style="6"/>
    <col min="16129" max="16129" width="23.109375" style="6" customWidth="1"/>
    <col min="16130" max="16130" width="69.88671875" style="6" customWidth="1"/>
    <col min="16131" max="16384" width="11.5546875" style="6"/>
  </cols>
  <sheetData>
    <row r="1" spans="1:9" x14ac:dyDescent="0.25">
      <c r="A1" s="89"/>
      <c r="B1" s="89"/>
    </row>
    <row r="2" spans="1:9" ht="13.8" x14ac:dyDescent="0.25">
      <c r="A2" s="90" t="s">
        <v>157</v>
      </c>
      <c r="B2" s="90"/>
      <c r="C2" s="27"/>
      <c r="D2" s="27"/>
      <c r="E2" s="27"/>
      <c r="F2" s="27"/>
      <c r="G2" s="27"/>
      <c r="H2" s="27"/>
      <c r="I2" s="31"/>
    </row>
    <row r="3" spans="1:9" ht="13.8" x14ac:dyDescent="0.25">
      <c r="A3" s="91" t="s">
        <v>175</v>
      </c>
      <c r="B3" s="91"/>
      <c r="C3" s="27"/>
      <c r="D3" s="27"/>
      <c r="E3" s="27"/>
      <c r="F3" s="27"/>
      <c r="G3" s="27"/>
      <c r="H3" s="27"/>
      <c r="I3" s="27"/>
    </row>
    <row r="4" spans="1:9" x14ac:dyDescent="0.25">
      <c r="A4" s="32"/>
      <c r="B4" s="32"/>
    </row>
    <row r="5" spans="1:9" ht="18" customHeight="1" x14ac:dyDescent="0.25">
      <c r="A5" s="68" t="s">
        <v>53</v>
      </c>
      <c r="B5" s="68" t="s">
        <v>54</v>
      </c>
    </row>
    <row r="6" spans="1:9" ht="37.200000000000003" customHeight="1" x14ac:dyDescent="0.25">
      <c r="A6" s="69" t="s">
        <v>155</v>
      </c>
      <c r="B6" s="70" t="s">
        <v>158</v>
      </c>
    </row>
    <row r="7" spans="1:9" ht="49.2" customHeight="1" x14ac:dyDescent="0.25">
      <c r="A7" s="69" t="s">
        <v>110</v>
      </c>
      <c r="B7" s="69" t="s">
        <v>159</v>
      </c>
    </row>
    <row r="8" spans="1:9" ht="37.200000000000003" customHeight="1" x14ac:dyDescent="0.25">
      <c r="A8" s="69" t="s">
        <v>28</v>
      </c>
      <c r="B8" s="69" t="s">
        <v>160</v>
      </c>
    </row>
    <row r="9" spans="1:9" ht="33.6" customHeight="1" x14ac:dyDescent="0.25">
      <c r="A9" s="92" t="s">
        <v>182</v>
      </c>
      <c r="B9" s="73" t="s">
        <v>163</v>
      </c>
    </row>
    <row r="10" spans="1:9" ht="30.6" customHeight="1" x14ac:dyDescent="0.25">
      <c r="A10" s="93"/>
      <c r="B10" s="69" t="s">
        <v>164</v>
      </c>
    </row>
    <row r="11" spans="1:9" ht="50.4" customHeight="1" x14ac:dyDescent="0.25">
      <c r="A11" s="93"/>
      <c r="B11" s="71" t="s">
        <v>165</v>
      </c>
    </row>
    <row r="12" spans="1:9" ht="78" customHeight="1" x14ac:dyDescent="0.25">
      <c r="A12" s="93"/>
      <c r="B12" s="69" t="s">
        <v>162</v>
      </c>
    </row>
    <row r="13" spans="1:9" ht="36.6" customHeight="1" x14ac:dyDescent="0.25">
      <c r="A13" s="93"/>
      <c r="B13" s="71" t="s">
        <v>166</v>
      </c>
    </row>
    <row r="14" spans="1:9" ht="48.6" customHeight="1" x14ac:dyDescent="0.25">
      <c r="A14" s="93"/>
      <c r="B14" s="71" t="s">
        <v>167</v>
      </c>
    </row>
    <row r="15" spans="1:9" ht="49.2" customHeight="1" x14ac:dyDescent="0.25">
      <c r="A15" s="93"/>
      <c r="B15" s="73" t="s">
        <v>168</v>
      </c>
    </row>
    <row r="16" spans="1:9" ht="58.8" customHeight="1" x14ac:dyDescent="0.25">
      <c r="A16" s="94"/>
      <c r="B16" s="71" t="s">
        <v>169</v>
      </c>
    </row>
    <row r="17" spans="1:2" ht="29.4" customHeight="1" x14ac:dyDescent="0.25">
      <c r="A17" s="74" t="s">
        <v>71</v>
      </c>
      <c r="B17" s="69" t="s">
        <v>161</v>
      </c>
    </row>
    <row r="18" spans="1:2" ht="49.2" customHeight="1" x14ac:dyDescent="0.25">
      <c r="A18" s="72" t="s">
        <v>143</v>
      </c>
      <c r="B18" s="69" t="s">
        <v>173</v>
      </c>
    </row>
    <row r="19" spans="1:2" ht="39.6" customHeight="1" x14ac:dyDescent="0.25">
      <c r="A19" s="74" t="s">
        <v>154</v>
      </c>
      <c r="B19" s="69" t="s">
        <v>170</v>
      </c>
    </row>
    <row r="20" spans="1:2" ht="32.4" customHeight="1" x14ac:dyDescent="0.25">
      <c r="A20" s="74" t="s">
        <v>171</v>
      </c>
      <c r="B20" s="73" t="s">
        <v>172</v>
      </c>
    </row>
    <row r="21" spans="1:2" ht="34.799999999999997" customHeight="1" x14ac:dyDescent="0.25"/>
    <row r="25" spans="1:2" x14ac:dyDescent="0.25">
      <c r="B25" s="33"/>
    </row>
  </sheetData>
  <mergeCells count="4">
    <mergeCell ref="A1:B1"/>
    <mergeCell ref="A2:B2"/>
    <mergeCell ref="A3:B3"/>
    <mergeCell ref="A9:A16"/>
  </mergeCells>
  <pageMargins left="0.75" right="0.43" top="0.55000000000000004" bottom="0.71" header="0" footer="0"/>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333CD-AFD4-47C2-9341-EB0E219F104A}">
  <sheetPr>
    <tabColor rgb="FF00B050"/>
  </sheetPr>
  <dimension ref="B2:I49"/>
  <sheetViews>
    <sheetView topLeftCell="A6" workbookViewId="0">
      <selection activeCell="D25" sqref="D25"/>
    </sheetView>
  </sheetViews>
  <sheetFormatPr baseColWidth="10" defaultColWidth="11.5546875" defaultRowHeight="13.2" x14ac:dyDescent="0.25"/>
  <cols>
    <col min="1" max="1" width="11.5546875" style="6"/>
    <col min="2" max="2" width="11.6640625" style="6" customWidth="1"/>
    <col min="3" max="3" width="34.33203125" style="34" customWidth="1"/>
    <col min="4" max="4" width="108.44140625" style="34" customWidth="1"/>
    <col min="5" max="16384" width="11.5546875" style="6"/>
  </cols>
  <sheetData>
    <row r="2" spans="2:9" ht="14.4" customHeight="1" x14ac:dyDescent="0.25">
      <c r="C2" s="101" t="s">
        <v>150</v>
      </c>
      <c r="D2" s="101"/>
    </row>
    <row r="3" spans="2:9" ht="14.4" customHeight="1" x14ac:dyDescent="0.25">
      <c r="B3" s="102" t="s">
        <v>156</v>
      </c>
      <c r="C3" s="102"/>
      <c r="D3" s="102"/>
    </row>
    <row r="4" spans="2:9" ht="13.8" thickBot="1" x14ac:dyDescent="0.3"/>
    <row r="5" spans="2:9" ht="16.2" thickBot="1" x14ac:dyDescent="0.35">
      <c r="B5" s="95" t="s">
        <v>29</v>
      </c>
      <c r="C5" s="96"/>
      <c r="D5" s="97"/>
    </row>
    <row r="6" spans="2:9" ht="19.8" customHeight="1" x14ac:dyDescent="0.25">
      <c r="B6" s="45" t="s">
        <v>5</v>
      </c>
      <c r="C6" s="46" t="s">
        <v>124</v>
      </c>
      <c r="D6" s="35" t="s">
        <v>30</v>
      </c>
      <c r="I6" s="34"/>
    </row>
    <row r="7" spans="2:9" ht="27" customHeight="1" x14ac:dyDescent="0.25">
      <c r="B7" s="98" t="s">
        <v>130</v>
      </c>
      <c r="C7" s="98"/>
      <c r="D7" s="48"/>
      <c r="I7" s="34"/>
    </row>
    <row r="8" spans="2:9" ht="31.2" customHeight="1" x14ac:dyDescent="0.25">
      <c r="B8" s="29">
        <v>501</v>
      </c>
      <c r="C8" s="30" t="s">
        <v>26</v>
      </c>
      <c r="D8" s="30" t="s">
        <v>136</v>
      </c>
    </row>
    <row r="9" spans="2:9" ht="26.4" x14ac:dyDescent="0.25">
      <c r="B9" s="28">
        <v>502</v>
      </c>
      <c r="C9" s="30" t="s">
        <v>10</v>
      </c>
      <c r="D9" s="30" t="s">
        <v>137</v>
      </c>
    </row>
    <row r="10" spans="2:9" ht="26.4" x14ac:dyDescent="0.25">
      <c r="B10" s="29">
        <v>503</v>
      </c>
      <c r="C10" s="44" t="s">
        <v>73</v>
      </c>
      <c r="D10" s="30" t="s">
        <v>72</v>
      </c>
    </row>
    <row r="11" spans="2:9" ht="15.6" customHeight="1" x14ac:dyDescent="0.25">
      <c r="B11" s="28">
        <v>504</v>
      </c>
      <c r="C11" s="30" t="s">
        <v>31</v>
      </c>
      <c r="D11" s="30" t="s">
        <v>32</v>
      </c>
    </row>
    <row r="12" spans="2:9" ht="30.6" customHeight="1" x14ac:dyDescent="0.25">
      <c r="B12" s="29">
        <v>505</v>
      </c>
      <c r="C12" s="44" t="s">
        <v>83</v>
      </c>
      <c r="D12" s="30" t="s">
        <v>56</v>
      </c>
    </row>
    <row r="13" spans="2:9" ht="16.2" customHeight="1" x14ac:dyDescent="0.25">
      <c r="B13" s="99" t="s">
        <v>84</v>
      </c>
      <c r="C13" s="100"/>
      <c r="D13" s="47"/>
    </row>
    <row r="14" spans="2:9" x14ac:dyDescent="0.25">
      <c r="B14" s="28">
        <v>600</v>
      </c>
      <c r="C14" s="30" t="s">
        <v>74</v>
      </c>
      <c r="D14" s="30" t="s">
        <v>77</v>
      </c>
    </row>
    <row r="15" spans="2:9" x14ac:dyDescent="0.25">
      <c r="B15" s="29">
        <v>601</v>
      </c>
      <c r="C15" s="30" t="s">
        <v>75</v>
      </c>
      <c r="D15" s="30" t="s">
        <v>76</v>
      </c>
    </row>
    <row r="16" spans="2:9" x14ac:dyDescent="0.25">
      <c r="B16" s="28">
        <v>602</v>
      </c>
      <c r="C16" s="30" t="s">
        <v>66</v>
      </c>
      <c r="D16" s="30" t="s">
        <v>78</v>
      </c>
    </row>
    <row r="17" spans="2:4" ht="32.4" customHeight="1" x14ac:dyDescent="0.25">
      <c r="B17" s="29">
        <v>603</v>
      </c>
      <c r="C17" s="30" t="s">
        <v>119</v>
      </c>
      <c r="D17" s="30" t="s">
        <v>135</v>
      </c>
    </row>
    <row r="18" spans="2:4" x14ac:dyDescent="0.25">
      <c r="B18" s="28">
        <v>604</v>
      </c>
      <c r="C18" s="30" t="s">
        <v>120</v>
      </c>
      <c r="D18" s="30" t="s">
        <v>79</v>
      </c>
    </row>
    <row r="19" spans="2:4" x14ac:dyDescent="0.25">
      <c r="B19" s="29">
        <v>605</v>
      </c>
      <c r="C19" s="30" t="s">
        <v>67</v>
      </c>
      <c r="D19" s="30" t="s">
        <v>68</v>
      </c>
    </row>
    <row r="20" spans="2:4" x14ac:dyDescent="0.25">
      <c r="B20" s="28">
        <v>606</v>
      </c>
      <c r="C20" s="30" t="s">
        <v>44</v>
      </c>
      <c r="D20" s="30" t="s">
        <v>138</v>
      </c>
    </row>
    <row r="21" spans="2:4" x14ac:dyDescent="0.25">
      <c r="B21" s="29">
        <v>607</v>
      </c>
      <c r="C21" s="30" t="s">
        <v>43</v>
      </c>
      <c r="D21" s="30" t="s">
        <v>80</v>
      </c>
    </row>
    <row r="22" spans="2:4" x14ac:dyDescent="0.25">
      <c r="B22" s="28">
        <v>608</v>
      </c>
      <c r="C22" s="30" t="s">
        <v>59</v>
      </c>
      <c r="D22" s="30" t="s">
        <v>125</v>
      </c>
    </row>
    <row r="23" spans="2:4" ht="18.600000000000001" customHeight="1" x14ac:dyDescent="0.25">
      <c r="B23" s="29">
        <v>609</v>
      </c>
      <c r="C23" s="44" t="s">
        <v>92</v>
      </c>
      <c r="D23" s="30" t="s">
        <v>85</v>
      </c>
    </row>
    <row r="24" spans="2:4" x14ac:dyDescent="0.25">
      <c r="B24" s="28">
        <v>610</v>
      </c>
      <c r="C24" s="30" t="s">
        <v>86</v>
      </c>
      <c r="D24" s="30" t="s">
        <v>126</v>
      </c>
    </row>
    <row r="25" spans="2:4" x14ac:dyDescent="0.25">
      <c r="B25" s="29">
        <v>611</v>
      </c>
      <c r="C25" s="30" t="s">
        <v>61</v>
      </c>
      <c r="D25" s="30" t="s">
        <v>127</v>
      </c>
    </row>
    <row r="26" spans="2:4" x14ac:dyDescent="0.25">
      <c r="B26" s="28">
        <v>612</v>
      </c>
      <c r="C26" s="30" t="s">
        <v>37</v>
      </c>
      <c r="D26" s="30" t="s">
        <v>87</v>
      </c>
    </row>
    <row r="27" spans="2:4" x14ac:dyDescent="0.25">
      <c r="B27" s="29">
        <v>613</v>
      </c>
      <c r="C27" s="30" t="s">
        <v>122</v>
      </c>
      <c r="D27" s="30" t="s">
        <v>81</v>
      </c>
    </row>
    <row r="28" spans="2:4" x14ac:dyDescent="0.25">
      <c r="B28" s="28">
        <v>614</v>
      </c>
      <c r="C28" s="30" t="s">
        <v>46</v>
      </c>
      <c r="D28" s="30" t="s">
        <v>47</v>
      </c>
    </row>
    <row r="29" spans="2:4" x14ac:dyDescent="0.25">
      <c r="B29" s="29">
        <v>615</v>
      </c>
      <c r="C29" s="30" t="s">
        <v>45</v>
      </c>
      <c r="D29" s="30" t="s">
        <v>88</v>
      </c>
    </row>
    <row r="30" spans="2:4" x14ac:dyDescent="0.25">
      <c r="B30" s="28">
        <v>616</v>
      </c>
      <c r="C30" s="44" t="s">
        <v>69</v>
      </c>
      <c r="D30" s="30" t="s">
        <v>62</v>
      </c>
    </row>
    <row r="31" spans="2:4" x14ac:dyDescent="0.25">
      <c r="B31" s="29">
        <v>617</v>
      </c>
      <c r="C31" s="30" t="s">
        <v>38</v>
      </c>
      <c r="D31" s="30" t="s">
        <v>39</v>
      </c>
    </row>
    <row r="32" spans="2:4" ht="17.399999999999999" customHeight="1" x14ac:dyDescent="0.25">
      <c r="B32" s="28">
        <v>618</v>
      </c>
      <c r="C32" s="44" t="s">
        <v>89</v>
      </c>
      <c r="D32" s="30" t="s">
        <v>128</v>
      </c>
    </row>
    <row r="33" spans="2:4" ht="30.6" customHeight="1" x14ac:dyDescent="0.25">
      <c r="B33" s="29">
        <v>619</v>
      </c>
      <c r="C33" s="44" t="s">
        <v>93</v>
      </c>
      <c r="D33" s="30" t="s">
        <v>90</v>
      </c>
    </row>
    <row r="34" spans="2:4" ht="44.4" customHeight="1" x14ac:dyDescent="0.25">
      <c r="B34" s="28">
        <v>620</v>
      </c>
      <c r="C34" s="44" t="s">
        <v>94</v>
      </c>
      <c r="D34" s="30" t="s">
        <v>95</v>
      </c>
    </row>
    <row r="35" spans="2:4" x14ac:dyDescent="0.25">
      <c r="B35" s="29">
        <v>621</v>
      </c>
      <c r="C35" s="30" t="s">
        <v>139</v>
      </c>
      <c r="D35" s="30" t="s">
        <v>140</v>
      </c>
    </row>
    <row r="36" spans="2:4" x14ac:dyDescent="0.25">
      <c r="B36" s="28">
        <v>622</v>
      </c>
      <c r="C36" s="30" t="s">
        <v>42</v>
      </c>
      <c r="D36" s="30" t="s">
        <v>91</v>
      </c>
    </row>
    <row r="37" spans="2:4" ht="24.6" customHeight="1" x14ac:dyDescent="0.25">
      <c r="B37" s="29">
        <v>623</v>
      </c>
      <c r="C37" s="30" t="s">
        <v>60</v>
      </c>
      <c r="D37" s="30" t="s">
        <v>96</v>
      </c>
    </row>
    <row r="38" spans="2:4" x14ac:dyDescent="0.25">
      <c r="B38" s="28">
        <v>624</v>
      </c>
      <c r="C38" s="30" t="s">
        <v>121</v>
      </c>
      <c r="D38" s="30" t="s">
        <v>97</v>
      </c>
    </row>
    <row r="39" spans="2:4" x14ac:dyDescent="0.25">
      <c r="B39" s="29">
        <v>625</v>
      </c>
      <c r="C39" s="30" t="s">
        <v>40</v>
      </c>
      <c r="D39" s="30" t="s">
        <v>41</v>
      </c>
    </row>
    <row r="40" spans="2:4" x14ac:dyDescent="0.25">
      <c r="B40" s="28">
        <v>626</v>
      </c>
      <c r="C40" s="30" t="s">
        <v>27</v>
      </c>
      <c r="D40" s="30" t="s">
        <v>98</v>
      </c>
    </row>
    <row r="41" spans="2:4" x14ac:dyDescent="0.25">
      <c r="B41" s="29">
        <v>627</v>
      </c>
      <c r="C41" s="30" t="s">
        <v>49</v>
      </c>
      <c r="D41" s="30" t="s">
        <v>50</v>
      </c>
    </row>
    <row r="42" spans="2:4" x14ac:dyDescent="0.25">
      <c r="B42" s="28">
        <v>628</v>
      </c>
      <c r="C42" s="30" t="s">
        <v>35</v>
      </c>
      <c r="D42" s="30" t="s">
        <v>36</v>
      </c>
    </row>
    <row r="43" spans="2:4" x14ac:dyDescent="0.25">
      <c r="B43" s="29">
        <v>629</v>
      </c>
      <c r="C43" s="30" t="s">
        <v>58</v>
      </c>
      <c r="D43" s="30" t="s">
        <v>99</v>
      </c>
    </row>
    <row r="44" spans="2:4" ht="14.4" customHeight="1" x14ac:dyDescent="0.25">
      <c r="B44" s="28">
        <v>630</v>
      </c>
      <c r="C44" s="30" t="s">
        <v>48</v>
      </c>
      <c r="D44" s="30" t="s">
        <v>100</v>
      </c>
    </row>
    <row r="45" spans="2:4" ht="16.2" customHeight="1" x14ac:dyDescent="0.25">
      <c r="B45" s="29">
        <v>631</v>
      </c>
      <c r="C45" s="30" t="s">
        <v>101</v>
      </c>
      <c r="D45" s="30" t="s">
        <v>129</v>
      </c>
    </row>
    <row r="46" spans="2:4" ht="16.2" customHeight="1" x14ac:dyDescent="0.25">
      <c r="B46" s="28">
        <v>632</v>
      </c>
      <c r="C46" s="30" t="s">
        <v>33</v>
      </c>
      <c r="D46" s="30" t="s">
        <v>34</v>
      </c>
    </row>
    <row r="47" spans="2:4" x14ac:dyDescent="0.25">
      <c r="B47" s="29">
        <v>633</v>
      </c>
      <c r="C47" s="30" t="s">
        <v>57</v>
      </c>
      <c r="D47" s="30" t="s">
        <v>82</v>
      </c>
    </row>
    <row r="48" spans="2:4" x14ac:dyDescent="0.25">
      <c r="B48" s="28">
        <v>634</v>
      </c>
      <c r="C48" s="30" t="s">
        <v>51</v>
      </c>
      <c r="D48" s="30" t="s">
        <v>52</v>
      </c>
    </row>
    <row r="49" spans="2:4" ht="36" customHeight="1" x14ac:dyDescent="0.25">
      <c r="B49" s="29">
        <v>635</v>
      </c>
      <c r="C49" s="30" t="s">
        <v>55</v>
      </c>
      <c r="D49" s="30" t="s">
        <v>102</v>
      </c>
    </row>
  </sheetData>
  <autoFilter ref="B6:D6" xr:uid="{58A16409-739B-4BB4-8E6A-1CF04E1206AC}">
    <sortState xmlns:xlrd2="http://schemas.microsoft.com/office/spreadsheetml/2017/richdata2" ref="B7:D52">
      <sortCondition ref="B6"/>
    </sortState>
  </autoFilter>
  <mergeCells count="5">
    <mergeCell ref="B5:D5"/>
    <mergeCell ref="B7:C7"/>
    <mergeCell ref="B13:C13"/>
    <mergeCell ref="C2:D2"/>
    <mergeCell ref="B3:D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 3-Presupuesto Proyecto-VF</vt:lpstr>
      <vt:lpstr>Form 3 - Instructivo  Pres Proy</vt:lpstr>
      <vt:lpstr>Form 3-Codificador Pre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Marquinez</dc:creator>
  <cp:lastModifiedBy>Lesma Gonzalez</cp:lastModifiedBy>
  <cp:lastPrinted>2026-06-12T20:29:51Z</cp:lastPrinted>
  <dcterms:created xsi:type="dcterms:W3CDTF">2026-05-26T19:28:47Z</dcterms:created>
  <dcterms:modified xsi:type="dcterms:W3CDTF">2026-07-27T16:00:19Z</dcterms:modified>
</cp:coreProperties>
</file>